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45" tabRatio="945" activeTab="0"/>
  </bookViews>
  <sheets>
    <sheet name="Итоговый результат" sheetId="1" r:id="rId1"/>
    <sheet name="НОЖ 3+5+7" sheetId="2" r:id="rId2"/>
    <sheet name="ТОПОР  4+5+7" sheetId="3" r:id="rId3"/>
    <sheet name="СИЛУЭТ" sheetId="4" r:id="rId4"/>
    <sheet name="ИНТУИТИВ" sheetId="5" r:id="rId5"/>
    <sheet name="НОЖ ДАЛЬНОСТЬ" sheetId="6" r:id="rId6"/>
    <sheet name="ТОПОР ДАЛЬНОСТЬ" sheetId="7" r:id="rId7"/>
    <sheet name="NOSPIN 3+4+5" sheetId="8" r:id="rId8"/>
    <sheet name="NOSPIN ДАЛЬНОСТЬ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<sst xmlns="http://schemas.openxmlformats.org/spreadsheetml/2006/main" count="213" uniqueCount="102">
  <si>
    <t xml:space="preserve">ПРОТОКОЛ </t>
  </si>
  <si>
    <t>№</t>
  </si>
  <si>
    <t>Ф.И.О.</t>
  </si>
  <si>
    <t>Город</t>
  </si>
  <si>
    <t>Сумма</t>
  </si>
  <si>
    <t>Место</t>
  </si>
  <si>
    <t>НОЖ 3+5+7</t>
  </si>
  <si>
    <t>ИНТУИТИВ</t>
  </si>
  <si>
    <t>ТОПОР 4+5+7</t>
  </si>
  <si>
    <t>СИЛУЭТ - ТОПОР</t>
  </si>
  <si>
    <t>НОЖ ДАЛЬНОСТЬ</t>
  </si>
  <si>
    <t>ТОПОР ДАЛЬНОСТЬ</t>
  </si>
  <si>
    <t>3 метра</t>
  </si>
  <si>
    <t>Этап: НОЖ 3+5+7</t>
  </si>
  <si>
    <t>Очки</t>
  </si>
  <si>
    <t>Коэф</t>
  </si>
  <si>
    <t>Этап: ТОПОР  4+5+7</t>
  </si>
  <si>
    <t>4 метра</t>
  </si>
  <si>
    <t>5 метров</t>
  </si>
  <si>
    <t>7 метров</t>
  </si>
  <si>
    <t>Этап: ИНТУИТИВ</t>
  </si>
  <si>
    <t>Этап: СИЛУЭТ</t>
  </si>
  <si>
    <t>Рубеж</t>
  </si>
  <si>
    <t>Цели</t>
  </si>
  <si>
    <t>∑</t>
  </si>
  <si>
    <t>Этап: НОЖ ДАЛЬНОСТЬ</t>
  </si>
  <si>
    <t>4-7</t>
  </si>
  <si>
    <t>7-10</t>
  </si>
  <si>
    <t>10-13</t>
  </si>
  <si>
    <t>13-16</t>
  </si>
  <si>
    <t>16-19</t>
  </si>
  <si>
    <t>19-22</t>
  </si>
  <si>
    <t>22-25</t>
  </si>
  <si>
    <t>25-28</t>
  </si>
  <si>
    <t>28-31</t>
  </si>
  <si>
    <t>31-34</t>
  </si>
  <si>
    <t>34-37</t>
  </si>
  <si>
    <t>МАКС</t>
  </si>
  <si>
    <t>Этап: ТОПОР ДАЛЬНОСТЬ</t>
  </si>
  <si>
    <t>МУЖЧИНЫ</t>
  </si>
  <si>
    <t xml:space="preserve"> </t>
  </si>
  <si>
    <t>Этап: NOSPIN 3+4+5</t>
  </si>
  <si>
    <t>NOSPIN 3+4+5</t>
  </si>
  <si>
    <t>NOSPIN ДАЛЬНОСТЬ</t>
  </si>
  <si>
    <t>Всего этапов</t>
  </si>
  <si>
    <t>05-06 августа 2017 г., "Рязанский косопуз", город Рязань</t>
  </si>
  <si>
    <t>Всероссийский турнир по спортивному метанию ножа и топора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</si>
  <si>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</si>
  <si>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</si>
  <si>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</si>
  <si>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</si>
  <si>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</si>
  <si>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</si>
  <si>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</si>
  <si>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</si>
  <si>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</si>
  <si>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</si>
  <si>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</si>
  <si>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Захаров Сергей</t>
  </si>
  <si>
    <t>Пушкино</t>
  </si>
  <si>
    <t>Вахрушев Юрий</t>
  </si>
  <si>
    <t>Ердяков Александр</t>
  </si>
  <si>
    <t>Новиков Олег</t>
  </si>
  <si>
    <t>Дмитриев Артем</t>
  </si>
  <si>
    <t>Москва</t>
  </si>
  <si>
    <t>Сидорин Денис</t>
  </si>
  <si>
    <t>Гусляков Кирилл</t>
  </si>
  <si>
    <t>Шлоков Роман</t>
  </si>
  <si>
    <t>Берзин Игорь</t>
  </si>
  <si>
    <t>Юрков Максим</t>
  </si>
  <si>
    <t>Самков Владислав</t>
  </si>
  <si>
    <t>Митрофанов Владимир</t>
  </si>
  <si>
    <t>Бочков Илья</t>
  </si>
  <si>
    <t>Сушенков Дмитрий</t>
  </si>
  <si>
    <t>Воронков Андрей</t>
  </si>
  <si>
    <t>Седышев Михаил</t>
  </si>
  <si>
    <t>Самара</t>
  </si>
  <si>
    <t>Большов Игорь</t>
  </si>
  <si>
    <t>Аюпов Альберт</t>
  </si>
  <si>
    <t>Ерошин Анатолий</t>
  </si>
  <si>
    <t>Ольхов Евгений</t>
  </si>
  <si>
    <t>Акименко Андрей</t>
  </si>
  <si>
    <t>МО</t>
  </si>
  <si>
    <t>Малышев Константин</t>
  </si>
  <si>
    <t>Стародумов Владимир</t>
  </si>
  <si>
    <t>Брумирский Дмитрий</t>
  </si>
  <si>
    <t>Калашников Андрей</t>
  </si>
  <si>
    <t>СП|Легион78</t>
  </si>
  <si>
    <t>СП|ЗлаяПчела</t>
  </si>
  <si>
    <t>Москва|FreeKnife</t>
  </si>
  <si>
    <t>Москва|Лабиринт</t>
  </si>
  <si>
    <t>Москва|СДР</t>
  </si>
  <si>
    <t>Москва|ТвердаяРука</t>
  </si>
  <si>
    <t>НабЧел|АлтынНур</t>
  </si>
  <si>
    <t>Тула|ФэйДау</t>
  </si>
  <si>
    <t>Москва|NoSpin</t>
  </si>
  <si>
    <t>НабЧел|Сварог</t>
  </si>
  <si>
    <t>Рязань|Пересвет</t>
  </si>
  <si>
    <t>Москва|Пересвет</t>
  </si>
  <si>
    <t>Дуров Максим</t>
  </si>
  <si>
    <t>Луховицы</t>
  </si>
  <si>
    <t>Этап: NOSPIN ДАЛЬНОСТЬ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</si>
</sst>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16" borderId="18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19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16" borderId="22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16" borderId="24" xfId="0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27" xfId="0" applyFill="1" applyBorder="1" applyAlignment="1" applyProtection="1">
      <alignment horizontal="center" vertical="center"/>
      <protection locked="0"/>
    </xf>
    <xf numFmtId="0" fontId="25" fillId="16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/>
    </xf>
    <xf numFmtId="0" fontId="0" fillId="16" borderId="35" xfId="0" applyFill="1" applyBorder="1" applyAlignment="1" applyProtection="1">
      <alignment horizontal="center" vertical="center"/>
      <protection locked="0"/>
    </xf>
    <xf numFmtId="0" fontId="0" fillId="16" borderId="36" xfId="0" applyFill="1" applyBorder="1" applyAlignment="1" applyProtection="1">
      <alignment horizontal="center" vertical="center"/>
      <protection locked="0"/>
    </xf>
    <xf numFmtId="0" fontId="0" fillId="16" borderId="23" xfId="0" applyFill="1" applyBorder="1" applyAlignment="1" applyProtection="1">
      <alignment horizontal="center" vertical="center"/>
      <protection locked="0"/>
    </xf>
    <xf numFmtId="0" fontId="0" fillId="16" borderId="37" xfId="0" applyFill="1" applyBorder="1" applyAlignment="1" applyProtection="1">
      <alignment horizontal="center" vertical="center"/>
      <protection locked="0"/>
    </xf>
    <xf numFmtId="0" fontId="0" fillId="16" borderId="38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6" borderId="33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25" fillId="16" borderId="21" xfId="0" applyFont="1" applyFill="1" applyBorder="1" applyAlignment="1" applyProtection="1">
      <alignment horizontal="center" vertic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35" borderId="28" xfId="0" applyFont="1" applyFill="1" applyBorder="1" applyAlignment="1" applyProtection="1">
      <alignment horizontal="center" vertical="center"/>
      <protection/>
    </xf>
    <xf numFmtId="0" fontId="25" fillId="16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16" borderId="27" xfId="0" applyFont="1" applyFill="1" applyBorder="1" applyAlignment="1" applyProtection="1">
      <alignment horizontal="center" vertical="center"/>
      <protection/>
    </xf>
    <xf numFmtId="0" fontId="25" fillId="34" borderId="27" xfId="0" applyFont="1" applyFill="1" applyBorder="1" applyAlignment="1" applyProtection="1">
      <alignment horizontal="center" vertical="center"/>
      <protection/>
    </xf>
    <xf numFmtId="0" fontId="25" fillId="35" borderId="29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39" xfId="0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" fontId="0" fillId="36" borderId="33" xfId="0" applyNumberForma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5" fillId="0" borderId="2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16" borderId="45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0" fontId="25" fillId="37" borderId="47" xfId="0" applyFont="1" applyFill="1" applyBorder="1" applyAlignment="1">
      <alignment horizontal="center"/>
    </xf>
    <xf numFmtId="0" fontId="25" fillId="37" borderId="41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16" borderId="26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34" borderId="5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25" fillId="12" borderId="51" xfId="0" applyFont="1" applyFill="1" applyBorder="1" applyAlignment="1" applyProtection="1">
      <alignment horizontal="center" vertical="center"/>
      <protection locked="0"/>
    </xf>
    <xf numFmtId="0" fontId="25" fillId="12" borderId="52" xfId="0" applyFont="1" applyFill="1" applyBorder="1" applyAlignment="1" applyProtection="1">
      <alignment horizontal="center" vertical="center"/>
      <protection locked="0"/>
    </xf>
    <xf numFmtId="0" fontId="25" fillId="16" borderId="51" xfId="0" applyFont="1" applyFill="1" applyBorder="1" applyAlignment="1">
      <alignment horizontal="center" vertical="center"/>
    </xf>
    <xf numFmtId="0" fontId="25" fillId="16" borderId="52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5" fillId="33" borderId="17" xfId="0" applyFont="1" applyFill="1" applyBorder="1" applyAlignment="1" applyProtection="1">
      <alignment horizontal="center" vertical="center"/>
      <protection locked="0"/>
    </xf>
    <xf numFmtId="0" fontId="25" fillId="33" borderId="53" xfId="0" applyFont="1" applyFill="1" applyBorder="1" applyAlignment="1" applyProtection="1">
      <alignment horizontal="center" vertical="center"/>
      <protection locked="0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0" fillId="16" borderId="24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2" borderId="56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12" borderId="57" xfId="0" applyFont="1" applyFill="1" applyBorder="1" applyAlignment="1" applyProtection="1">
      <alignment horizontal="center" vertical="center"/>
      <protection locked="0"/>
    </xf>
    <xf numFmtId="0" fontId="25" fillId="12" borderId="53" xfId="0" applyFont="1" applyFill="1" applyBorder="1" applyAlignment="1" applyProtection="1">
      <alignment horizontal="center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0" fontId="25" fillId="33" borderId="52" xfId="0" applyFont="1" applyFill="1" applyBorder="1" applyAlignment="1" applyProtection="1">
      <alignment horizontal="center" vertical="center"/>
      <protection locked="0"/>
    </xf>
    <xf numFmtId="0" fontId="25" fillId="33" borderId="57" xfId="0" applyFont="1" applyFill="1" applyBorder="1" applyAlignment="1" applyProtection="1">
      <alignment horizontal="center" vertical="center"/>
      <protection locked="0"/>
    </xf>
    <xf numFmtId="0" fontId="25" fillId="16" borderId="57" xfId="0" applyFont="1" applyFill="1" applyBorder="1" applyAlignment="1">
      <alignment horizontal="center" vertical="center"/>
    </xf>
    <xf numFmtId="0" fontId="25" fillId="16" borderId="53" xfId="0" applyFont="1" applyFill="1" applyBorder="1" applyAlignment="1">
      <alignment horizontal="center" vertical="center"/>
    </xf>
    <xf numFmtId="0" fontId="25" fillId="16" borderId="54" xfId="0" applyFont="1" applyFill="1" applyBorder="1" applyAlignment="1">
      <alignment horizontal="center" vertical="center"/>
    </xf>
    <xf numFmtId="0" fontId="25" fillId="16" borderId="55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53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53" xfId="0" applyFont="1" applyFill="1" applyBorder="1" applyAlignment="1">
      <alignment horizontal="center" vertical="center"/>
    </xf>
    <xf numFmtId="0" fontId="25" fillId="12" borderId="54" xfId="0" applyFont="1" applyFill="1" applyBorder="1" applyAlignment="1" applyProtection="1">
      <alignment horizontal="center" vertical="center"/>
      <protection locked="0"/>
    </xf>
    <xf numFmtId="0" fontId="25" fillId="12" borderId="55" xfId="0" applyFont="1" applyFill="1" applyBorder="1" applyAlignment="1" applyProtection="1">
      <alignment horizontal="center" vertical="center"/>
      <protection locked="0"/>
    </xf>
    <xf numFmtId="0" fontId="0" fillId="16" borderId="58" xfId="0" applyFill="1" applyBorder="1" applyAlignment="1">
      <alignment horizontal="center"/>
    </xf>
    <xf numFmtId="0" fontId="0" fillId="16" borderId="59" xfId="0" applyFill="1" applyBorder="1" applyAlignment="1">
      <alignment horizontal="center"/>
    </xf>
    <xf numFmtId="0" fontId="25" fillId="16" borderId="17" xfId="0" applyFont="1" applyFill="1" applyBorder="1" applyAlignment="1">
      <alignment horizontal="center" vertical="center"/>
    </xf>
    <xf numFmtId="0" fontId="25" fillId="16" borderId="42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4" borderId="62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0" fontId="0" fillId="16" borderId="13" xfId="0" applyFill="1" applyBorder="1" applyAlignment="1" quotePrefix="1">
      <alignment horizontal="center" vertical="center"/>
    </xf>
    <xf numFmtId="0" fontId="0" fillId="16" borderId="63" xfId="0" applyFill="1" applyBorder="1" applyAlignment="1">
      <alignment horizontal="center"/>
    </xf>
    <xf numFmtId="0" fontId="0" fillId="16" borderId="62" xfId="0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36" borderId="65" xfId="0" applyFill="1" applyBorder="1" applyAlignment="1" quotePrefix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6" xfId="0" applyFill="1" applyBorder="1" applyAlignment="1" quotePrefix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16" borderId="46" xfId="0" applyFill="1" applyBorder="1" applyAlignment="1" quotePrefix="1">
      <alignment horizontal="center" vertical="center"/>
    </xf>
    <xf numFmtId="0" fontId="0" fillId="16" borderId="45" xfId="0" applyFill="1" applyBorder="1" applyAlignment="1" quotePrefix="1">
      <alignment horizontal="center" vertical="center"/>
    </xf>
    <xf numFmtId="0" fontId="0" fillId="36" borderId="58" xfId="0" applyFill="1" applyBorder="1" applyAlignment="1" quotePrefix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17" fontId="0" fillId="16" borderId="13" xfId="0" applyNumberFormat="1" applyFill="1" applyBorder="1" applyAlignment="1" quotePrefix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2:M51"/>
  <sheetViews>
    <sheetView tabSelected="1" zoomScalePageLayoutView="0" workbookViewId="0" topLeftCell="A10">
      <selection activeCell="C1" sqref="C1:C65536"/>
    </sheetView>
  </sheetViews>
  <sheetFormatPr defaultColWidth="9.140625" defaultRowHeight="15"/>
  <cols>
    <col min="1" max="1" width="6.28125" style="0" customWidth="1"/>
    <col min="2" max="2" width="21.7109375" style="0" bestFit="1" customWidth="1"/>
    <col min="3" max="3" width="20.57421875" style="0" bestFit="1" customWidth="1"/>
    <col min="4" max="4" width="8.421875" style="0" customWidth="1"/>
    <col min="14" max="14" width="7.28125" style="0" customWidth="1"/>
    <col min="15" max="15" width="19.8515625" style="0" customWidth="1"/>
  </cols>
  <sheetData>
    <row r="2" spans="1:12" ht="1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31"/>
      <c r="K5" s="31"/>
      <c r="L5" s="2"/>
    </row>
    <row r="6" spans="1:12" ht="15">
      <c r="A6" s="4">
        <v>1</v>
      </c>
      <c r="B6" s="4" t="str">
        <f>_xlfn.IFERROR(INDEX($B$12:$B$51,MATCH(D6,$L$12:$L$51,0)),"ХЗ")</f>
        <v>Малышев Константин</v>
      </c>
      <c r="C6" s="4" t="str">
        <f>_xlfn.IFERROR(INDEX($C$12:$C$51,MATCH(D6,$L$12:$L$51,0)),"ХЗ")</f>
        <v>Москва|FreeKnife</v>
      </c>
      <c r="D6" s="4">
        <f>LARGE($L$12:$L$51,A6)</f>
        <v>0.616</v>
      </c>
      <c r="E6" s="2"/>
      <c r="F6" s="2"/>
      <c r="G6" s="2"/>
      <c r="H6" s="2"/>
      <c r="I6" s="2"/>
      <c r="J6" s="31"/>
      <c r="K6" s="31"/>
      <c r="L6" s="2"/>
    </row>
    <row r="7" spans="1:12" ht="15">
      <c r="A7" s="4">
        <v>2</v>
      </c>
      <c r="B7" s="4" t="str">
        <f>_xlfn.IFERROR(INDEX($B$12:$B$51,MATCH(D7,$L$12:$L$51,0)),"ХЗ")</f>
        <v>Седышев Михаил</v>
      </c>
      <c r="C7" s="4" t="str">
        <f>_xlfn.IFERROR(INDEX($C$12:$C$51,MATCH(D7,$L$12:$L$51,0)),"ХЗ")</f>
        <v>Самара</v>
      </c>
      <c r="D7" s="4">
        <f>LARGE($L$12:$L$51,A7)</f>
        <v>0.59</v>
      </c>
      <c r="E7" s="2"/>
      <c r="F7" s="2"/>
      <c r="G7" s="2"/>
      <c r="H7" s="2"/>
      <c r="I7" s="2"/>
      <c r="J7" s="31"/>
      <c r="K7" s="31"/>
      <c r="L7" s="2"/>
    </row>
    <row r="8" spans="1:12" ht="15">
      <c r="A8" s="4">
        <v>3</v>
      </c>
      <c r="B8" s="4" t="str">
        <f>_xlfn.IFERROR(INDEX($B$12:$B$51,MATCH(D8,$L$12:$L$51,0)),"ХЗ")</f>
        <v>Дмитриев Артем</v>
      </c>
      <c r="C8" s="4" t="str">
        <f>_xlfn.IFERROR(INDEX($C$12:$C$51,MATCH(D8,$L$12:$L$51,0)),"ХЗ")</f>
        <v>Москва|NoSpin</v>
      </c>
      <c r="D8" s="4">
        <f>LARGE($L$12:$L$51,A8)</f>
        <v>0.58</v>
      </c>
      <c r="E8" s="2"/>
      <c r="F8" s="2"/>
      <c r="G8" s="2"/>
      <c r="H8" s="2"/>
      <c r="I8" s="2"/>
      <c r="J8" s="31"/>
      <c r="K8" s="31"/>
      <c r="L8" s="2"/>
    </row>
    <row r="9" spans="6:8" ht="15.75" thickBot="1">
      <c r="F9" s="99" t="s">
        <v>44</v>
      </c>
      <c r="G9" s="99"/>
      <c r="H9" s="88">
        <f>COUNTA($D$11:$K$11)</f>
        <v>8</v>
      </c>
    </row>
    <row r="10" spans="1:13" ht="15.75" thickBot="1">
      <c r="A10" s="94"/>
      <c r="B10" s="94"/>
      <c r="C10" s="95"/>
      <c r="D10" s="96" t="s">
        <v>39</v>
      </c>
      <c r="E10" s="97"/>
      <c r="F10" s="97"/>
      <c r="G10" s="97"/>
      <c r="H10" s="97"/>
      <c r="I10" s="97"/>
      <c r="J10" s="97"/>
      <c r="K10" s="98"/>
      <c r="M10" s="87"/>
    </row>
    <row r="11" spans="1:12" ht="105" thickBot="1">
      <c r="A11" s="33" t="s">
        <v>1</v>
      </c>
      <c r="B11" s="84" t="s">
        <v>2</v>
      </c>
      <c r="C11" s="33" t="s">
        <v>3</v>
      </c>
      <c r="D11" s="85" t="s">
        <v>6</v>
      </c>
      <c r="E11" s="85" t="s">
        <v>8</v>
      </c>
      <c r="F11" s="85" t="s">
        <v>7</v>
      </c>
      <c r="G11" s="85" t="s">
        <v>9</v>
      </c>
      <c r="H11" s="85" t="s">
        <v>10</v>
      </c>
      <c r="I11" s="86" t="s">
        <v>11</v>
      </c>
      <c r="J11" s="83" t="s">
        <v>42</v>
      </c>
      <c r="K11" s="83" t="s">
        <v>43</v>
      </c>
      <c r="L11" s="7" t="s">
        <v>4</v>
      </c>
    </row>
    <row r="12" spans="1:12" ht="15">
      <c r="A12" s="82">
        <v>1</v>
      </c>
      <c r="B12" s="89" t="s">
        <v>58</v>
      </c>
      <c r="C12" s="89" t="s">
        <v>59</v>
      </c>
      <c r="D12" s="82">
        <f>'НОЖ 3+5+7'!BS8</f>
        <v>0.743</v>
      </c>
      <c r="E12" s="82">
        <f>'ТОПОР  4+5+7'!BS8</f>
        <v>0</v>
      </c>
      <c r="F12" s="82">
        <f>ИНТУИТИВ!X8</f>
        <v>0</v>
      </c>
      <c r="G12" s="82">
        <f>СИЛУЭТ!U8</f>
        <v>0</v>
      </c>
      <c r="H12" s="82">
        <f>'НОЖ ДАЛЬНОСТЬ'!AM8</f>
        <v>0</v>
      </c>
      <c r="I12" s="82">
        <f>'ТОПОР ДАЛЬНОСТЬ'!AM8</f>
        <v>0</v>
      </c>
      <c r="J12" s="82">
        <f>'NOSPIN 3+4+5'!BS8</f>
        <v>0</v>
      </c>
      <c r="K12" s="82">
        <f>'NOSPIN ДАЛЬНОСТЬ'!AM8</f>
        <v>0</v>
      </c>
      <c r="L12" s="1">
        <f aca="true" t="shared" si="0" ref="L12:L51">ROUND(SUM(D12:I12)/$H$9,3)</f>
        <v>0.093</v>
      </c>
    </row>
    <row r="13" spans="1:12" ht="15">
      <c r="A13" s="1">
        <v>2</v>
      </c>
      <c r="B13" s="89" t="s">
        <v>60</v>
      </c>
      <c r="C13" s="89" t="s">
        <v>59</v>
      </c>
      <c r="D13" s="1">
        <f>'НОЖ 3+5+7'!BS10</f>
        <v>0.511</v>
      </c>
      <c r="E13" s="1">
        <f>'ТОПОР  4+5+7'!BS10</f>
        <v>0</v>
      </c>
      <c r="F13" s="1">
        <f>ИНТУИТИВ!X10</f>
        <v>0</v>
      </c>
      <c r="G13" s="1">
        <f>СИЛУЭТ!U10</f>
        <v>0</v>
      </c>
      <c r="H13" s="1">
        <f>'НОЖ ДАЛЬНОСТЬ'!AM9</f>
        <v>0</v>
      </c>
      <c r="I13" s="1">
        <f>'ТОПОР ДАЛЬНОСТЬ'!AM9</f>
        <v>0</v>
      </c>
      <c r="J13" s="1">
        <f>'NOSPIN 3+4+5'!BS10</f>
        <v>0</v>
      </c>
      <c r="K13" s="82">
        <f>'NOSPIN ДАЛЬНОСТЬ'!AM9</f>
        <v>0</v>
      </c>
      <c r="L13" s="1">
        <f t="shared" si="0"/>
        <v>0.064</v>
      </c>
    </row>
    <row r="14" spans="1:12" ht="15">
      <c r="A14" s="1">
        <v>3</v>
      </c>
      <c r="B14" s="89" t="s">
        <v>61</v>
      </c>
      <c r="C14" s="89" t="s">
        <v>88</v>
      </c>
      <c r="D14" s="1">
        <f>'НОЖ 3+5+7'!BS12</f>
        <v>0.817</v>
      </c>
      <c r="E14" s="1">
        <f>'ТОПОР  4+5+7'!BS12</f>
        <v>0.53</v>
      </c>
      <c r="F14" s="1">
        <f>ИНТУИТИВ!X12</f>
        <v>0.636</v>
      </c>
      <c r="G14" s="1">
        <f>СИЛУЭТ!U12</f>
        <v>-0.3</v>
      </c>
      <c r="H14" s="1">
        <f>'НОЖ ДАЛЬНОСТЬ'!AM10</f>
        <v>0.579</v>
      </c>
      <c r="I14" s="1">
        <f>'ТОПОР ДАЛЬНОСТЬ'!AM10</f>
        <v>0.396</v>
      </c>
      <c r="J14" s="1">
        <f>'NOSPIN 3+4+5'!BS12</f>
        <v>0.415</v>
      </c>
      <c r="K14" s="82">
        <f>'NOSPIN ДАЛЬНОСТЬ'!AM10</f>
        <v>1</v>
      </c>
      <c r="L14" s="1">
        <f t="shared" si="0"/>
        <v>0.332</v>
      </c>
    </row>
    <row r="15" spans="1:12" ht="15">
      <c r="A15" s="1">
        <v>4</v>
      </c>
      <c r="B15" s="89" t="s">
        <v>62</v>
      </c>
      <c r="C15" s="89" t="s">
        <v>87</v>
      </c>
      <c r="D15" s="1">
        <f>'НОЖ 3+5+7'!BS14</f>
        <v>0.784</v>
      </c>
      <c r="E15" s="1">
        <f>'ТОПОР  4+5+7'!BS14</f>
        <v>0.749</v>
      </c>
      <c r="F15" s="1">
        <f>ИНТУИТИВ!X14</f>
        <v>0.655</v>
      </c>
      <c r="G15" s="1">
        <f>СИЛУЭТ!U14</f>
        <v>0.3</v>
      </c>
      <c r="H15" s="1">
        <f>'НОЖ ДАЛЬНОСТЬ'!AM11</f>
        <v>1</v>
      </c>
      <c r="I15" s="1">
        <f>'ТОПОР ДАЛЬНОСТЬ'!AM11</f>
        <v>0.627</v>
      </c>
      <c r="J15" s="1">
        <f>'NOSPIN 3+4+5'!BS14</f>
        <v>1</v>
      </c>
      <c r="K15" s="82">
        <f>'NOSPIN ДАЛЬНОСТЬ'!AM11</f>
        <v>0.91</v>
      </c>
      <c r="L15" s="1">
        <f t="shared" si="0"/>
        <v>0.514</v>
      </c>
    </row>
    <row r="16" spans="1:12" ht="15">
      <c r="A16" s="1">
        <v>5</v>
      </c>
      <c r="B16" s="89" t="s">
        <v>63</v>
      </c>
      <c r="C16" s="89" t="s">
        <v>95</v>
      </c>
      <c r="D16" s="1">
        <f>'НОЖ 3+5+7'!BS16</f>
        <v>0.91</v>
      </c>
      <c r="E16" s="6">
        <f>'ТОПОР  4+5+7'!BS16</f>
        <v>0.854</v>
      </c>
      <c r="F16" s="6">
        <f>ИНТУИТИВ!X16</f>
        <v>0.982</v>
      </c>
      <c r="G16" s="6">
        <f>СИЛУЭТ!U16</f>
        <v>0.8</v>
      </c>
      <c r="H16" s="1">
        <f>'НОЖ ДАЛЬНОСТЬ'!AM12</f>
        <v>0.461</v>
      </c>
      <c r="I16" s="1">
        <f>'ТОПОР ДАЛЬНОСТЬ'!AM12</f>
        <v>0.631</v>
      </c>
      <c r="J16" s="1">
        <f>'NOSPIN 3+4+5'!BS16</f>
        <v>0.864</v>
      </c>
      <c r="K16" s="82">
        <f>'NOSPIN ДАЛЬНОСТЬ'!AM12</f>
        <v>0.719</v>
      </c>
      <c r="L16" s="1">
        <f t="shared" si="0"/>
        <v>0.58</v>
      </c>
    </row>
    <row r="17" spans="1:12" ht="15">
      <c r="A17" s="1">
        <v>6</v>
      </c>
      <c r="B17" s="89" t="s">
        <v>65</v>
      </c>
      <c r="C17" s="89" t="s">
        <v>96</v>
      </c>
      <c r="D17" s="1">
        <f>'НОЖ 3+5+7'!BS18</f>
        <v>0.731</v>
      </c>
      <c r="E17" s="6">
        <f>'ТОПОР  4+5+7'!BS18</f>
        <v>0.575</v>
      </c>
      <c r="F17" s="6">
        <f>ИНТУИТИВ!X18</f>
        <v>0.418</v>
      </c>
      <c r="G17" s="6">
        <f>СИЛУЭТ!U18</f>
        <v>0.2</v>
      </c>
      <c r="H17" s="1">
        <f>'НОЖ ДАЛЬНОСТЬ'!AM13</f>
        <v>0.268</v>
      </c>
      <c r="I17" s="1">
        <f>'ТОПОР ДАЛЬНОСТЬ'!AM13</f>
        <v>0.392</v>
      </c>
      <c r="J17" s="1">
        <f>'NOSPIN 3+4+5'!BS18</f>
        <v>0.272</v>
      </c>
      <c r="K17" s="82">
        <f>'NOSPIN ДАЛЬНОСТЬ'!AM13</f>
        <v>0.697</v>
      </c>
      <c r="L17" s="1">
        <f t="shared" si="0"/>
        <v>0.323</v>
      </c>
    </row>
    <row r="18" spans="1:12" ht="15">
      <c r="A18" s="1">
        <v>7</v>
      </c>
      <c r="B18" s="89" t="s">
        <v>66</v>
      </c>
      <c r="C18" s="89" t="s">
        <v>98</v>
      </c>
      <c r="D18" s="1">
        <f>'НОЖ 3+5+7'!BS20</f>
        <v>0.653</v>
      </c>
      <c r="E18" s="6">
        <f>'ТОПОР  4+5+7'!BS20</f>
        <v>0.429</v>
      </c>
      <c r="F18" s="6">
        <f>ИНТУИТИВ!X20</f>
        <v>0.345</v>
      </c>
      <c r="G18" s="6">
        <f>СИЛУЭТ!U20</f>
        <v>0.3</v>
      </c>
      <c r="H18" s="1">
        <f>'НОЖ ДАЛЬНОСТЬ'!AM14</f>
        <v>0</v>
      </c>
      <c r="I18" s="1">
        <f>'ТОПОР ДАЛЬНОСТЬ'!AM14</f>
        <v>0.402</v>
      </c>
      <c r="J18" s="1">
        <f>'NOSPIN 3+4+5'!BS20</f>
        <v>0.259</v>
      </c>
      <c r="K18" s="82">
        <f>'NOSPIN ДАЛЬНОСТЬ'!AM14</f>
        <v>0</v>
      </c>
      <c r="L18" s="1">
        <f t="shared" si="0"/>
        <v>0.266</v>
      </c>
    </row>
    <row r="19" spans="1:12" ht="15">
      <c r="A19" s="1">
        <v>8</v>
      </c>
      <c r="B19" s="89" t="s">
        <v>67</v>
      </c>
      <c r="C19" s="89" t="s">
        <v>89</v>
      </c>
      <c r="D19" s="1">
        <f>'НОЖ 3+5+7'!BS22</f>
        <v>0.694</v>
      </c>
      <c r="E19" s="6">
        <f>'ТОПОР  4+5+7'!BS22</f>
        <v>0.801</v>
      </c>
      <c r="F19" s="6">
        <f>ИНТУИТИВ!X22</f>
        <v>0.527</v>
      </c>
      <c r="G19" s="6">
        <f>СИЛУЭТ!U22</f>
        <v>0.5</v>
      </c>
      <c r="H19" s="1">
        <f>'НОЖ ДАЛЬНОСТЬ'!AM15</f>
        <v>0.379</v>
      </c>
      <c r="I19" s="1">
        <f>'ТОПОР ДАЛЬНОСТЬ'!AM15</f>
        <v>0.498</v>
      </c>
      <c r="J19" s="1">
        <f>'NOSPIN 3+4+5'!BS22</f>
        <v>0.571</v>
      </c>
      <c r="K19" s="82">
        <f>'NOSPIN ДАЛЬНОСТЬ'!AM15</f>
        <v>0.764</v>
      </c>
      <c r="L19" s="1">
        <f t="shared" si="0"/>
        <v>0.425</v>
      </c>
    </row>
    <row r="20" spans="1:12" ht="15">
      <c r="A20" s="1">
        <v>9</v>
      </c>
      <c r="B20" s="89" t="s">
        <v>68</v>
      </c>
      <c r="C20" s="89" t="s">
        <v>97</v>
      </c>
      <c r="D20" s="1">
        <f>'НОЖ 3+5+7'!BS24</f>
        <v>0.709</v>
      </c>
      <c r="E20" s="6">
        <f>'ТОПОР  4+5+7'!BS24</f>
        <v>0.666</v>
      </c>
      <c r="F20" s="6">
        <f>ИНТУИТИВ!X24</f>
        <v>0</v>
      </c>
      <c r="G20" s="6">
        <f>СИЛУЭТ!U24</f>
        <v>0</v>
      </c>
      <c r="H20" s="1">
        <f>'НОЖ ДАЛЬНОСТЬ'!AM16</f>
        <v>0</v>
      </c>
      <c r="I20" s="1">
        <f>'ТОПОР ДАЛЬНОСТЬ'!AM16</f>
        <v>0.624</v>
      </c>
      <c r="J20" s="1">
        <f>'NOSPIN 3+4+5'!BS24</f>
        <v>0</v>
      </c>
      <c r="K20" s="82">
        <f>'NOSPIN ДАЛЬНОСТЬ'!AM16</f>
        <v>0</v>
      </c>
      <c r="L20" s="1">
        <f t="shared" si="0"/>
        <v>0.25</v>
      </c>
    </row>
    <row r="21" spans="1:12" ht="15">
      <c r="A21" s="1">
        <v>10</v>
      </c>
      <c r="B21" s="89" t="s">
        <v>69</v>
      </c>
      <c r="C21" s="89" t="s">
        <v>97</v>
      </c>
      <c r="D21" s="1">
        <f>'НОЖ 3+5+7'!BS26</f>
        <v>0.582</v>
      </c>
      <c r="E21" s="6">
        <f>'ТОПОР  4+5+7'!BS26</f>
        <v>0.449</v>
      </c>
      <c r="F21" s="6">
        <f>ИНТУИТИВ!X26</f>
        <v>0.6</v>
      </c>
      <c r="G21" s="6">
        <f>СИЛУЭТ!U26</f>
        <v>-0.3</v>
      </c>
      <c r="H21" s="1">
        <f>'НОЖ ДАЛЬНОСТЬ'!AM17</f>
        <v>0.679</v>
      </c>
      <c r="I21" s="1">
        <f>'ТОПОР ДАЛЬНОСТЬ'!AM17</f>
        <v>0.512</v>
      </c>
      <c r="J21" s="1">
        <f>'NOSPIN 3+4+5'!BS26</f>
        <v>0.721</v>
      </c>
      <c r="K21" s="82">
        <f>'NOSPIN ДАЛЬНОСТЬ'!AM17</f>
        <v>0.461</v>
      </c>
      <c r="L21" s="1">
        <f t="shared" si="0"/>
        <v>0.315</v>
      </c>
    </row>
    <row r="22" spans="1:12" ht="15">
      <c r="A22" s="1">
        <v>11</v>
      </c>
      <c r="B22" s="89" t="s">
        <v>70</v>
      </c>
      <c r="C22" s="89" t="s">
        <v>93</v>
      </c>
      <c r="D22" s="1">
        <f>'НОЖ 3+5+7'!BS28</f>
        <v>0.929</v>
      </c>
      <c r="E22" s="6">
        <f>'ТОПОР  4+5+7'!BS28</f>
        <v>0.725</v>
      </c>
      <c r="F22" s="6">
        <f>ИНТУИТИВ!X28</f>
        <v>0.418</v>
      </c>
      <c r="G22" s="6">
        <f>СИЛУЭТ!U28</f>
        <v>-0.4</v>
      </c>
      <c r="H22" s="1">
        <f>'НОЖ ДАЛЬНОСТЬ'!AM18</f>
        <v>0.592</v>
      </c>
      <c r="I22" s="1">
        <f>'ТОПОР ДАЛЬНОСТЬ'!AM18</f>
        <v>0.529</v>
      </c>
      <c r="J22" s="1">
        <f>'NOSPIN 3+4+5'!BS28</f>
        <v>0.517</v>
      </c>
      <c r="K22" s="82">
        <f>'NOSPIN ДАЛЬНОСТЬ'!AM18</f>
        <v>0.736</v>
      </c>
      <c r="L22" s="1">
        <f t="shared" si="0"/>
        <v>0.349</v>
      </c>
    </row>
    <row r="23" spans="1:12" ht="15">
      <c r="A23" s="1">
        <v>12</v>
      </c>
      <c r="B23" s="89" t="s">
        <v>71</v>
      </c>
      <c r="C23" s="89" t="s">
        <v>92</v>
      </c>
      <c r="D23" s="1">
        <f>'НОЖ 3+5+7'!BS30</f>
        <v>0.716</v>
      </c>
      <c r="E23" s="6">
        <f>'ТОПОР  4+5+7'!BS30</f>
        <v>0.477</v>
      </c>
      <c r="F23" s="6">
        <f>ИНТУИТИВ!X30</f>
        <v>1</v>
      </c>
      <c r="G23" s="6">
        <f>СИЛУЭТ!U30</f>
        <v>0</v>
      </c>
      <c r="H23" s="1">
        <f>'НОЖ ДАЛЬНОСТЬ'!AM19</f>
        <v>0.605</v>
      </c>
      <c r="I23" s="1">
        <f>'ТОПОР ДАЛЬНОСТЬ'!AM19</f>
        <v>0.529</v>
      </c>
      <c r="J23" s="1">
        <f>'NOSPIN 3+4+5'!BS30</f>
        <v>0.844</v>
      </c>
      <c r="K23" s="82">
        <f>'NOSPIN ДАЛЬНОСТЬ'!AM19</f>
        <v>0.73</v>
      </c>
      <c r="L23" s="1">
        <f t="shared" si="0"/>
        <v>0.416</v>
      </c>
    </row>
    <row r="24" spans="1:12" ht="15">
      <c r="A24" s="1">
        <v>13</v>
      </c>
      <c r="B24" s="89" t="s">
        <v>72</v>
      </c>
      <c r="C24" s="89" t="s">
        <v>89</v>
      </c>
      <c r="D24" s="1">
        <f>'НОЖ 3+5+7'!BS32</f>
        <v>0.683</v>
      </c>
      <c r="E24" s="6">
        <f>'ТОПОР  4+5+7'!BS32</f>
        <v>0.328</v>
      </c>
      <c r="F24" s="6">
        <f>ИНТУИТИВ!X32</f>
        <v>0.455</v>
      </c>
      <c r="G24" s="6">
        <f>СИЛУЭТ!U32</f>
        <v>0</v>
      </c>
      <c r="H24" s="1">
        <f>'НОЖ ДАЛЬНОСТЬ'!AM20</f>
        <v>0</v>
      </c>
      <c r="I24" s="1">
        <f>'ТОПОР ДАЛЬНОСТЬ'!AM20</f>
        <v>0.333</v>
      </c>
      <c r="J24" s="1">
        <f>'NOSPIN 3+4+5'!BS32</f>
        <v>0.401</v>
      </c>
      <c r="K24" s="82">
        <f>'NOSPIN ДАЛЬНОСТЬ'!AM20</f>
        <v>0</v>
      </c>
      <c r="L24" s="1">
        <f t="shared" si="0"/>
        <v>0.225</v>
      </c>
    </row>
    <row r="25" spans="1:12" ht="15">
      <c r="A25" s="1">
        <v>14</v>
      </c>
      <c r="B25" s="89" t="s">
        <v>73</v>
      </c>
      <c r="C25" s="89" t="s">
        <v>89</v>
      </c>
      <c r="D25" s="1">
        <f>'НОЖ 3+5+7'!BS34</f>
        <v>0.526</v>
      </c>
      <c r="E25" s="6">
        <f>'ТОПОР  4+5+7'!BS34</f>
        <v>0.735</v>
      </c>
      <c r="F25" s="6">
        <f>ИНТУИТИВ!X34</f>
        <v>0.873</v>
      </c>
      <c r="G25" s="6">
        <f>СИЛУЭТ!U34</f>
        <v>-0.2</v>
      </c>
      <c r="H25" s="1">
        <f>'НОЖ ДАЛЬНОСТЬ'!AM21</f>
        <v>0.395</v>
      </c>
      <c r="I25" s="1">
        <f>'ТОПОР ДАЛЬНОСТЬ'!AM21</f>
        <v>0.506</v>
      </c>
      <c r="J25" s="1">
        <f>'NOSPIN 3+4+5'!BS34</f>
        <v>0.633</v>
      </c>
      <c r="K25" s="82">
        <f>'NOSPIN ДАЛЬНОСТЬ'!AM21</f>
        <v>0.82</v>
      </c>
      <c r="L25" s="1">
        <f t="shared" si="0"/>
        <v>0.354</v>
      </c>
    </row>
    <row r="26" spans="1:12" ht="15">
      <c r="A26" s="1">
        <v>15</v>
      </c>
      <c r="B26" s="89" t="s">
        <v>83</v>
      </c>
      <c r="C26" s="89" t="s">
        <v>89</v>
      </c>
      <c r="D26" s="1">
        <f>'НОЖ 3+5+7'!BS36</f>
        <v>0.806</v>
      </c>
      <c r="E26" s="6">
        <f>'ТОПОР  4+5+7'!BS36</f>
        <v>0.909</v>
      </c>
      <c r="F26" s="6">
        <f>ИНТУИТИВ!X36</f>
        <v>0.873</v>
      </c>
      <c r="G26" s="6">
        <f>СИЛУЭТ!U36</f>
        <v>0.6</v>
      </c>
      <c r="H26" s="1">
        <f>'НОЖ ДАЛЬНОСТЬ'!AM22</f>
        <v>0.737</v>
      </c>
      <c r="I26" s="1">
        <f>'ТОПОР ДАЛЬНОСТЬ'!AM22</f>
        <v>1</v>
      </c>
      <c r="J26" s="1">
        <f>'NOSPIN 3+4+5'!BS36</f>
        <v>0.939</v>
      </c>
      <c r="K26" s="82">
        <f>'NOSPIN ДАЛЬНОСТЬ'!AM22</f>
        <v>0.899</v>
      </c>
      <c r="L26" s="1">
        <f t="shared" si="0"/>
        <v>0.616</v>
      </c>
    </row>
    <row r="27" spans="1:12" ht="15">
      <c r="A27" s="1">
        <v>16</v>
      </c>
      <c r="B27" s="89" t="s">
        <v>84</v>
      </c>
      <c r="C27" s="89" t="s">
        <v>89</v>
      </c>
      <c r="D27" s="1">
        <f>'НОЖ 3+5+7'!BS38</f>
        <v>0.806</v>
      </c>
      <c r="E27" s="6">
        <f>'ТОПОР  4+5+7'!BS38</f>
        <v>0.672</v>
      </c>
      <c r="F27" s="6">
        <f>ИНТУИТИВ!X38</f>
        <v>0.145</v>
      </c>
      <c r="G27" s="6">
        <f>СИЛУЭТ!U38</f>
        <v>-0.3</v>
      </c>
      <c r="H27" s="1">
        <f>'НОЖ ДАЛЬНОСТЬ'!AM23</f>
        <v>0.895</v>
      </c>
      <c r="I27" s="1">
        <f>'ТОПОР ДАЛЬНОСТЬ'!AM23</f>
        <v>0.384</v>
      </c>
      <c r="J27" s="1">
        <f>'NOSPIN 3+4+5'!BS38</f>
        <v>0.469</v>
      </c>
      <c r="K27" s="82">
        <f>'NOSPIN ДАЛЬНОСТЬ'!AM23</f>
        <v>0.483</v>
      </c>
      <c r="L27" s="1">
        <f t="shared" si="0"/>
        <v>0.325</v>
      </c>
    </row>
    <row r="28" spans="1:12" ht="15">
      <c r="A28" s="1">
        <v>17</v>
      </c>
      <c r="B28" s="89" t="s">
        <v>74</v>
      </c>
      <c r="C28" s="89" t="s">
        <v>89</v>
      </c>
      <c r="D28" s="1">
        <f>'НОЖ 3+5+7'!BS40</f>
        <v>0.664</v>
      </c>
      <c r="E28" s="6">
        <f>'ТОПОР  4+5+7'!BS40</f>
        <v>0.767</v>
      </c>
      <c r="F28" s="6">
        <f>ИНТУИТИВ!X40</f>
        <v>0</v>
      </c>
      <c r="G28" s="6">
        <f>СИЛУЭТ!U40</f>
        <v>0.5</v>
      </c>
      <c r="H28" s="1">
        <f>'НОЖ ДАЛЬНОСТЬ'!AM24</f>
        <v>0</v>
      </c>
      <c r="I28" s="1">
        <f>'ТОПОР ДАЛЬНОСТЬ'!AM24</f>
        <v>0.4</v>
      </c>
      <c r="J28" s="1">
        <f>'NOSPIN 3+4+5'!BS40</f>
        <v>0</v>
      </c>
      <c r="K28" s="82">
        <f>'NOSPIN ДАЛЬНОСТЬ'!AM24</f>
        <v>0</v>
      </c>
      <c r="L28" s="1">
        <f t="shared" si="0"/>
        <v>0.291</v>
      </c>
    </row>
    <row r="29" spans="1:12" ht="15">
      <c r="A29" s="1">
        <v>18</v>
      </c>
      <c r="B29" s="89" t="s">
        <v>78</v>
      </c>
      <c r="C29" s="89" t="s">
        <v>89</v>
      </c>
      <c r="D29" s="1">
        <f>'НОЖ 3+5+7'!BS42</f>
        <v>0.813</v>
      </c>
      <c r="E29" s="6">
        <f>'ТОПОР  4+5+7'!BS42</f>
        <v>0.805</v>
      </c>
      <c r="F29" s="6">
        <f>ИНТУИТИВ!X42</f>
        <v>0.509</v>
      </c>
      <c r="G29" s="6">
        <f>СИЛУЭТ!U42</f>
        <v>0</v>
      </c>
      <c r="H29" s="1">
        <f>'НОЖ ДАЛЬНОСТЬ'!AM25</f>
        <v>0.789</v>
      </c>
      <c r="I29" s="1">
        <f>'ТОПОР ДАЛЬНОСТЬ'!AM25</f>
        <v>0.663</v>
      </c>
      <c r="J29" s="1">
        <f>'NOSPIN 3+4+5'!BS42</f>
        <v>0.531</v>
      </c>
      <c r="K29" s="82">
        <f>'NOSPIN ДАЛЬНОСТЬ'!AM25</f>
        <v>0</v>
      </c>
      <c r="L29" s="1">
        <f t="shared" si="0"/>
        <v>0.447</v>
      </c>
    </row>
    <row r="30" spans="1:12" ht="15">
      <c r="A30" s="1">
        <v>19</v>
      </c>
      <c r="B30" s="89" t="s">
        <v>75</v>
      </c>
      <c r="C30" s="89" t="s">
        <v>76</v>
      </c>
      <c r="D30" s="1">
        <f>'НОЖ 3+5+7'!BS44</f>
        <v>1</v>
      </c>
      <c r="E30" s="6">
        <f>'ТОПОР  4+5+7'!BS44</f>
        <v>1</v>
      </c>
      <c r="F30" s="6">
        <f>ИНТУИТИВ!X44</f>
        <v>0.309</v>
      </c>
      <c r="G30" s="6">
        <f>СИЛУЭТ!U44</f>
        <v>1</v>
      </c>
      <c r="H30" s="1">
        <f>'НОЖ ДАЛЬНОСТЬ'!AM26</f>
        <v>0.884</v>
      </c>
      <c r="I30" s="1">
        <f>'ТОПОР ДАЛЬНОСТЬ'!AM26</f>
        <v>0.524</v>
      </c>
      <c r="J30" s="1">
        <f>'NOSPIN 3+4+5'!BS44</f>
        <v>0</v>
      </c>
      <c r="K30" s="82">
        <f>'NOSPIN ДАЛЬНОСТЬ'!AM26</f>
        <v>0</v>
      </c>
      <c r="L30" s="1">
        <f t="shared" si="0"/>
        <v>0.59</v>
      </c>
    </row>
    <row r="31" spans="1:12" ht="15">
      <c r="A31" s="1">
        <v>20</v>
      </c>
      <c r="B31" s="89" t="s">
        <v>77</v>
      </c>
      <c r="C31" s="89" t="s">
        <v>89</v>
      </c>
      <c r="D31" s="1">
        <f>'НОЖ 3+5+7'!BS46</f>
        <v>0.619</v>
      </c>
      <c r="E31" s="6">
        <f>'ТОПОР  4+5+7'!BS46</f>
        <v>0.843</v>
      </c>
      <c r="F31" s="6">
        <f>ИНТУИТИВ!X46</f>
        <v>0.527</v>
      </c>
      <c r="G31" s="6">
        <f>СИЛУЭТ!U46</f>
        <v>0.4</v>
      </c>
      <c r="H31" s="1">
        <f>'НОЖ ДАЛЬНОСТЬ'!AM27</f>
        <v>0.595</v>
      </c>
      <c r="I31" s="1">
        <f>'ТОПОР ДАЛЬНОСТЬ'!AM27</f>
        <v>0.753</v>
      </c>
      <c r="J31" s="1">
        <f>'NOSPIN 3+4+5'!BS46</f>
        <v>0.415</v>
      </c>
      <c r="K31" s="82">
        <f>'NOSPIN ДАЛЬНОСТЬ'!AM27</f>
        <v>0</v>
      </c>
      <c r="L31" s="1">
        <f t="shared" si="0"/>
        <v>0.467</v>
      </c>
    </row>
    <row r="32" spans="1:12" ht="15">
      <c r="A32" s="1">
        <v>21</v>
      </c>
      <c r="B32" s="89" t="s">
        <v>79</v>
      </c>
      <c r="C32" s="89" t="s">
        <v>64</v>
      </c>
      <c r="D32" s="1">
        <f>'НОЖ 3+5+7'!BS48</f>
        <v>0.582</v>
      </c>
      <c r="E32" s="6">
        <f>'ТОПОР  4+5+7'!BS48</f>
        <v>0.491</v>
      </c>
      <c r="F32" s="6">
        <f>ИНТУИТИВ!X48</f>
        <v>0.2</v>
      </c>
      <c r="G32" s="6">
        <f>СИЛУЭТ!U48</f>
        <v>0.3</v>
      </c>
      <c r="H32" s="1">
        <f>'НОЖ ДАЛЬНОСТЬ'!AM28</f>
        <v>0.687</v>
      </c>
      <c r="I32" s="1">
        <f>'ТОПОР ДАЛЬНОСТЬ'!AM28</f>
        <v>0.51</v>
      </c>
      <c r="J32" s="1">
        <f>'NOSPIN 3+4+5'!BS48</f>
        <v>0.395</v>
      </c>
      <c r="K32" s="82">
        <f>'NOSPIN ДАЛЬНОСТЬ'!AM28</f>
        <v>0</v>
      </c>
      <c r="L32" s="1">
        <f t="shared" si="0"/>
        <v>0.346</v>
      </c>
    </row>
    <row r="33" spans="1:12" ht="15">
      <c r="A33" s="1">
        <v>22</v>
      </c>
      <c r="B33" s="89" t="s">
        <v>80</v>
      </c>
      <c r="C33" s="89" t="s">
        <v>91</v>
      </c>
      <c r="D33" s="1">
        <f>'НОЖ 3+5+7'!BS50</f>
        <v>0.716</v>
      </c>
      <c r="E33" s="6">
        <f>'ТОПОР  4+5+7'!BS50</f>
        <v>0.676</v>
      </c>
      <c r="F33" s="6">
        <f>ИНТУИТИВ!X50</f>
        <v>0.455</v>
      </c>
      <c r="G33" s="6">
        <f>СИЛУЭТ!U50</f>
        <v>0.2</v>
      </c>
      <c r="H33" s="1">
        <f>'НОЖ ДАЛЬНОСТЬ'!AM29</f>
        <v>0.718</v>
      </c>
      <c r="I33" s="1">
        <f>'ТОПОР ДАЛЬНОСТЬ'!AM29</f>
        <v>0.396</v>
      </c>
      <c r="J33" s="1">
        <f>'NOSPIN 3+4+5'!BS50</f>
        <v>0.85</v>
      </c>
      <c r="K33" s="82">
        <f>'NOSPIN ДАЛЬНОСТЬ'!AM29</f>
        <v>0</v>
      </c>
      <c r="L33" s="1">
        <f t="shared" si="0"/>
        <v>0.395</v>
      </c>
    </row>
    <row r="34" spans="1:12" ht="15">
      <c r="A34" s="1">
        <v>23</v>
      </c>
      <c r="B34" s="89" t="s">
        <v>81</v>
      </c>
      <c r="C34" s="89" t="s">
        <v>82</v>
      </c>
      <c r="D34" s="1">
        <f>'НОЖ 3+5+7'!BS52</f>
        <v>0.899</v>
      </c>
      <c r="E34" s="6">
        <f>'ТОПОР  4+5+7'!BS52</f>
        <v>0.648</v>
      </c>
      <c r="F34" s="6">
        <f>ИНТУИТИВ!X52</f>
        <v>0</v>
      </c>
      <c r="G34" s="6">
        <f>СИЛУЭТ!U52</f>
        <v>0</v>
      </c>
      <c r="H34" s="1">
        <f>'НОЖ ДАЛЬНОСТЬ'!AM30</f>
        <v>0</v>
      </c>
      <c r="I34" s="1">
        <f>'ТОПОР ДАЛЬНОСТЬ'!AM30</f>
        <v>0.275</v>
      </c>
      <c r="J34" s="1">
        <f>'NOSPIN 3+4+5'!BS52</f>
        <v>0</v>
      </c>
      <c r="K34" s="82">
        <f>'NOSPIN ДАЛЬНОСТЬ'!AM30</f>
        <v>0</v>
      </c>
      <c r="L34" s="1">
        <f t="shared" si="0"/>
        <v>0.228</v>
      </c>
    </row>
    <row r="35" spans="1:12" ht="15">
      <c r="A35" s="1">
        <v>24</v>
      </c>
      <c r="B35" s="89" t="s">
        <v>85</v>
      </c>
      <c r="C35" s="89" t="s">
        <v>90</v>
      </c>
      <c r="D35" s="1">
        <f>'НОЖ 3+5+7'!BS54</f>
        <v>0</v>
      </c>
      <c r="E35" s="6">
        <f>'ТОПОР  4+5+7'!BS54</f>
        <v>0</v>
      </c>
      <c r="F35" s="6">
        <f>ИНТУИТИВ!X54</f>
        <v>0.455</v>
      </c>
      <c r="G35" s="6">
        <f>СИЛУЭТ!U54</f>
        <v>0</v>
      </c>
      <c r="H35" s="1">
        <f>'НОЖ ДАЛЬНОСТЬ'!AM31</f>
        <v>0.689</v>
      </c>
      <c r="I35" s="1">
        <f>'ТОПОР ДАЛЬНОСТЬ'!AM31</f>
        <v>0</v>
      </c>
      <c r="J35" s="1">
        <f>'NOSPIN 3+4+5'!BS54</f>
        <v>0.701</v>
      </c>
      <c r="K35" s="82">
        <f>'NOSPIN ДАЛЬНОСТЬ'!AM31</f>
        <v>0.5</v>
      </c>
      <c r="L35" s="1">
        <f t="shared" si="0"/>
        <v>0.143</v>
      </c>
    </row>
    <row r="36" spans="1:12" ht="15">
      <c r="A36" s="1">
        <v>25</v>
      </c>
      <c r="B36" s="89" t="s">
        <v>86</v>
      </c>
      <c r="C36" s="89" t="s">
        <v>94</v>
      </c>
      <c r="D36" s="1">
        <f>'НОЖ 3+5+7'!BS56</f>
        <v>0</v>
      </c>
      <c r="E36" s="6">
        <f>'ТОПОР  4+5+7'!BS56</f>
        <v>0</v>
      </c>
      <c r="F36" s="6">
        <f>ИНТУИТИВ!X56</f>
        <v>0.891</v>
      </c>
      <c r="G36" s="6">
        <f>СИЛУЭТ!U56</f>
        <v>0</v>
      </c>
      <c r="H36" s="1">
        <f>'НОЖ ДАЛЬНОСТЬ'!AM32</f>
        <v>0.368</v>
      </c>
      <c r="I36" s="1">
        <f>'ТОПОР ДАЛЬНОСТЬ'!AM32</f>
        <v>0</v>
      </c>
      <c r="J36" s="1">
        <f>'NOSPIN 3+4+5'!BS56</f>
        <v>0.782</v>
      </c>
      <c r="K36" s="82">
        <f>'NOSPIN ДАЛЬНОСТЬ'!AM32</f>
        <v>0.612</v>
      </c>
      <c r="L36" s="1">
        <f t="shared" si="0"/>
        <v>0.157</v>
      </c>
    </row>
    <row r="37" spans="1:12" ht="15">
      <c r="A37" s="1">
        <v>26</v>
      </c>
      <c r="B37" s="89" t="s">
        <v>99</v>
      </c>
      <c r="C37" s="89" t="s">
        <v>100</v>
      </c>
      <c r="D37" s="1">
        <f>'НОЖ 3+5+7'!BS58</f>
        <v>0</v>
      </c>
      <c r="E37" s="6">
        <f>'ТОПОР  4+5+7'!BS58</f>
        <v>0</v>
      </c>
      <c r="F37" s="6">
        <f>ИНТУИТИВ!X58</f>
        <v>0.491</v>
      </c>
      <c r="G37" s="6">
        <f>СИЛУЭТ!U58</f>
        <v>0</v>
      </c>
      <c r="H37" s="1">
        <f>'НОЖ ДАЛЬНОСТЬ'!AM33</f>
        <v>0.579</v>
      </c>
      <c r="I37" s="1">
        <f>'ТОПОР ДАЛЬНОСТЬ'!AM33</f>
        <v>0</v>
      </c>
      <c r="J37" s="1">
        <f>'NOSPIN 3+4+5'!BS58</f>
        <v>0.592</v>
      </c>
      <c r="K37" s="82">
        <f>'NOSPIN ДАЛЬНОСТЬ'!AM33</f>
        <v>0.629</v>
      </c>
      <c r="L37" s="1">
        <f t="shared" si="0"/>
        <v>0.134</v>
      </c>
    </row>
    <row r="38" spans="1:12" ht="15">
      <c r="A38" s="1">
        <v>27</v>
      </c>
      <c r="B38" s="89" t="s">
        <v>40</v>
      </c>
      <c r="C38" s="89" t="s">
        <v>40</v>
      </c>
      <c r="D38" s="1">
        <f>'НОЖ 3+5+7'!BS60</f>
        <v>0</v>
      </c>
      <c r="E38" s="6">
        <f>'ТОПОР  4+5+7'!BS60</f>
        <v>0</v>
      </c>
      <c r="F38" s="6">
        <f>ИНТУИТИВ!X60</f>
        <v>0</v>
      </c>
      <c r="G38" s="6">
        <f>СИЛУЭТ!U60</f>
        <v>0</v>
      </c>
      <c r="H38" s="1">
        <f>'НОЖ ДАЛЬНОСТЬ'!AM34</f>
        <v>0</v>
      </c>
      <c r="I38" s="1">
        <f>'ТОПОР ДАЛЬНОСТЬ'!AM34</f>
        <v>0</v>
      </c>
      <c r="J38" s="1">
        <f>'NOSPIN 3+4+5'!BS60</f>
        <v>0</v>
      </c>
      <c r="K38" s="82">
        <f>'NOSPIN ДАЛЬНОСТЬ'!AM34</f>
        <v>0</v>
      </c>
      <c r="L38" s="1">
        <f t="shared" si="0"/>
        <v>0</v>
      </c>
    </row>
    <row r="39" spans="1:12" ht="15">
      <c r="A39" s="1">
        <v>28</v>
      </c>
      <c r="B39" s="89" t="s">
        <v>40</v>
      </c>
      <c r="C39" s="89" t="s">
        <v>40</v>
      </c>
      <c r="D39" s="1">
        <f>'НОЖ 3+5+7'!BS62</f>
        <v>0</v>
      </c>
      <c r="E39" s="6">
        <f>'ТОПОР  4+5+7'!BS62</f>
        <v>0</v>
      </c>
      <c r="F39" s="6">
        <f>ИНТУИТИВ!X62</f>
        <v>0</v>
      </c>
      <c r="G39" s="6">
        <f>СИЛУЭТ!U62</f>
        <v>0</v>
      </c>
      <c r="H39" s="1">
        <f>'НОЖ ДАЛЬНОСТЬ'!AM35</f>
        <v>0</v>
      </c>
      <c r="I39" s="1">
        <f>'ТОПОР ДАЛЬНОСТЬ'!AM35</f>
        <v>0</v>
      </c>
      <c r="J39" s="1">
        <f>'NOSPIN 3+4+5'!BS62</f>
        <v>0</v>
      </c>
      <c r="K39" s="82">
        <f>'NOSPIN ДАЛЬНОСТЬ'!AM35</f>
        <v>0</v>
      </c>
      <c r="L39" s="1">
        <f t="shared" si="0"/>
        <v>0</v>
      </c>
    </row>
    <row r="40" spans="1:12" ht="15">
      <c r="A40" s="1">
        <v>29</v>
      </c>
      <c r="B40" s="90" t="s">
        <v>40</v>
      </c>
      <c r="C40" s="90" t="s">
        <v>40</v>
      </c>
      <c r="D40" s="1">
        <f>'НОЖ 3+5+7'!BS64</f>
        <v>0</v>
      </c>
      <c r="E40" s="6">
        <f>'ТОПОР  4+5+7'!BS64</f>
        <v>0</v>
      </c>
      <c r="F40" s="6">
        <f>ИНТУИТИВ!X64</f>
        <v>0</v>
      </c>
      <c r="G40" s="6">
        <f>СИЛУЭТ!U64</f>
        <v>0</v>
      </c>
      <c r="H40" s="1">
        <f>'НОЖ ДАЛЬНОСТЬ'!AM36</f>
        <v>0</v>
      </c>
      <c r="I40" s="1">
        <f>'ТОПОР ДАЛЬНОСТЬ'!AM36</f>
        <v>0</v>
      </c>
      <c r="J40" s="1">
        <f>'NOSPIN 3+4+5'!BS64</f>
        <v>0</v>
      </c>
      <c r="K40" s="82">
        <f>'NOSPIN ДАЛЬНОСТЬ'!AM36</f>
        <v>0</v>
      </c>
      <c r="L40" s="1">
        <f t="shared" si="0"/>
        <v>0</v>
      </c>
    </row>
    <row r="41" spans="1:12" ht="15">
      <c r="A41" s="1">
        <v>30</v>
      </c>
      <c r="B41" s="90" t="s">
        <v>40</v>
      </c>
      <c r="C41" s="90" t="s">
        <v>40</v>
      </c>
      <c r="D41" s="1">
        <f>'НОЖ 3+5+7'!BS66</f>
        <v>0</v>
      </c>
      <c r="E41" s="6">
        <f>'ТОПОР  4+5+7'!BS66</f>
        <v>0</v>
      </c>
      <c r="F41" s="6">
        <f>ИНТУИТИВ!X66</f>
        <v>0</v>
      </c>
      <c r="G41" s="6">
        <f>СИЛУЭТ!U66</f>
        <v>0</v>
      </c>
      <c r="H41" s="1">
        <f>'НОЖ ДАЛЬНОСТЬ'!AM37</f>
        <v>0</v>
      </c>
      <c r="I41" s="1">
        <f>'ТОПОР ДАЛЬНОСТЬ'!AM37</f>
        <v>0</v>
      </c>
      <c r="J41" s="1">
        <f>'NOSPIN 3+4+5'!BS66</f>
        <v>0</v>
      </c>
      <c r="K41" s="82">
        <f>'NOSPIN ДАЛЬНОСТЬ'!AM37</f>
        <v>0</v>
      </c>
      <c r="L41" s="1">
        <f t="shared" si="0"/>
        <v>0</v>
      </c>
    </row>
    <row r="42" spans="1:12" ht="15">
      <c r="A42" s="1">
        <v>31</v>
      </c>
      <c r="B42" s="90" t="s">
        <v>40</v>
      </c>
      <c r="C42" s="90" t="s">
        <v>40</v>
      </c>
      <c r="D42" s="1">
        <f>'НОЖ 3+5+7'!BS68</f>
        <v>0</v>
      </c>
      <c r="E42" s="6">
        <f>'ТОПОР  4+5+7'!BS68</f>
        <v>0</v>
      </c>
      <c r="F42" s="6">
        <f>ИНТУИТИВ!X68</f>
        <v>0</v>
      </c>
      <c r="G42" s="6">
        <f>СИЛУЭТ!U68</f>
        <v>0</v>
      </c>
      <c r="H42" s="1">
        <f>'НОЖ ДАЛЬНОСТЬ'!AM38</f>
        <v>0</v>
      </c>
      <c r="I42" s="1">
        <f>'ТОПОР ДАЛЬНОСТЬ'!AM38</f>
        <v>0</v>
      </c>
      <c r="J42" s="1">
        <f>'NOSPIN 3+4+5'!BS68</f>
        <v>0</v>
      </c>
      <c r="K42" s="82">
        <f>'NOSPIN ДАЛЬНОСТЬ'!AM38</f>
        <v>0</v>
      </c>
      <c r="L42" s="1">
        <f t="shared" si="0"/>
        <v>0</v>
      </c>
    </row>
    <row r="43" spans="1:12" ht="15">
      <c r="A43" s="1">
        <v>32</v>
      </c>
      <c r="B43" s="90" t="s">
        <v>40</v>
      </c>
      <c r="C43" s="90" t="s">
        <v>40</v>
      </c>
      <c r="D43" s="1">
        <f>'НОЖ 3+5+7'!BS70</f>
        <v>0</v>
      </c>
      <c r="E43" s="6">
        <f>'ТОПОР  4+5+7'!BS70</f>
        <v>0</v>
      </c>
      <c r="F43" s="6">
        <f>ИНТУИТИВ!X70</f>
        <v>0</v>
      </c>
      <c r="G43" s="6">
        <f>СИЛУЭТ!U70</f>
        <v>0</v>
      </c>
      <c r="H43" s="1">
        <f>'НОЖ ДАЛЬНОСТЬ'!AM39</f>
        <v>0</v>
      </c>
      <c r="I43" s="1">
        <f>'ТОПОР ДАЛЬНОСТЬ'!AM39</f>
        <v>0</v>
      </c>
      <c r="J43" s="1">
        <f>'NOSPIN 3+4+5'!BS70</f>
        <v>0</v>
      </c>
      <c r="K43" s="82">
        <f>'NOSPIN ДАЛЬНОСТЬ'!AM39</f>
        <v>0</v>
      </c>
      <c r="L43" s="1">
        <f t="shared" si="0"/>
        <v>0</v>
      </c>
    </row>
    <row r="44" spans="1:12" ht="15">
      <c r="A44" s="1">
        <v>33</v>
      </c>
      <c r="B44" s="90" t="s">
        <v>40</v>
      </c>
      <c r="C44" s="90" t="s">
        <v>40</v>
      </c>
      <c r="D44" s="1">
        <f>'НОЖ 3+5+7'!BS72</f>
        <v>0</v>
      </c>
      <c r="E44" s="6">
        <f>'ТОПОР  4+5+7'!BS72</f>
        <v>0</v>
      </c>
      <c r="F44" s="6">
        <f>ИНТУИТИВ!X72</f>
        <v>0</v>
      </c>
      <c r="G44" s="6">
        <f>СИЛУЭТ!U72</f>
        <v>0</v>
      </c>
      <c r="H44" s="1">
        <f>'НОЖ ДАЛЬНОСТЬ'!AM40</f>
        <v>0</v>
      </c>
      <c r="I44" s="1">
        <f>'ТОПОР ДАЛЬНОСТЬ'!AM40</f>
        <v>0</v>
      </c>
      <c r="J44" s="1">
        <f>'NOSPIN 3+4+5'!BS72</f>
        <v>0</v>
      </c>
      <c r="K44" s="82">
        <f>'NOSPIN ДАЛЬНОСТЬ'!AM40</f>
        <v>0</v>
      </c>
      <c r="L44" s="1">
        <f t="shared" si="0"/>
        <v>0</v>
      </c>
    </row>
    <row r="45" spans="1:12" ht="15">
      <c r="A45" s="1">
        <v>34</v>
      </c>
      <c r="B45" s="90" t="s">
        <v>40</v>
      </c>
      <c r="C45" s="90" t="s">
        <v>40</v>
      </c>
      <c r="D45" s="1">
        <f>'НОЖ 3+5+7'!BS74</f>
        <v>0</v>
      </c>
      <c r="E45" s="6">
        <f>'ТОПОР  4+5+7'!BS74</f>
        <v>0</v>
      </c>
      <c r="F45" s="6">
        <f>ИНТУИТИВ!X74</f>
        <v>0</v>
      </c>
      <c r="G45" s="6">
        <f>СИЛУЭТ!U74</f>
        <v>0</v>
      </c>
      <c r="H45" s="1">
        <f>'НОЖ ДАЛЬНОСТЬ'!AM41</f>
        <v>0</v>
      </c>
      <c r="I45" s="1">
        <f>'ТОПОР ДАЛЬНОСТЬ'!AM41</f>
        <v>0</v>
      </c>
      <c r="J45" s="1">
        <f>'NOSPIN 3+4+5'!BS74</f>
        <v>0</v>
      </c>
      <c r="K45" s="82">
        <f>'NOSPIN ДАЛЬНОСТЬ'!AM41</f>
        <v>0</v>
      </c>
      <c r="L45" s="1">
        <f t="shared" si="0"/>
        <v>0</v>
      </c>
    </row>
    <row r="46" spans="1:12" ht="15">
      <c r="A46" s="1">
        <v>35</v>
      </c>
      <c r="B46" s="90" t="s">
        <v>40</v>
      </c>
      <c r="C46" s="90" t="s">
        <v>40</v>
      </c>
      <c r="D46" s="1">
        <f>'НОЖ 3+5+7'!BS76</f>
        <v>0</v>
      </c>
      <c r="E46" s="6">
        <f>'ТОПОР  4+5+7'!BS76</f>
        <v>0</v>
      </c>
      <c r="F46" s="6">
        <f>ИНТУИТИВ!X76</f>
        <v>0</v>
      </c>
      <c r="G46" s="6">
        <f>СИЛУЭТ!U76</f>
        <v>0</v>
      </c>
      <c r="H46" s="1">
        <f>'НОЖ ДАЛЬНОСТЬ'!AM42</f>
        <v>0</v>
      </c>
      <c r="I46" s="1">
        <f>'ТОПОР ДАЛЬНОСТЬ'!AM42</f>
        <v>0</v>
      </c>
      <c r="J46" s="1">
        <f>'NOSPIN 3+4+5'!BS76</f>
        <v>0</v>
      </c>
      <c r="K46" s="82">
        <f>'NOSPIN ДАЛЬНОСТЬ'!AM42</f>
        <v>0</v>
      </c>
      <c r="L46" s="1">
        <f t="shared" si="0"/>
        <v>0</v>
      </c>
    </row>
    <row r="47" spans="1:12" ht="15">
      <c r="A47" s="1">
        <v>36</v>
      </c>
      <c r="B47" s="90" t="s">
        <v>40</v>
      </c>
      <c r="C47" s="90" t="s">
        <v>40</v>
      </c>
      <c r="D47" s="1">
        <f>'НОЖ 3+5+7'!BS78</f>
        <v>0</v>
      </c>
      <c r="E47" s="6">
        <f>'ТОПОР  4+5+7'!BS78</f>
        <v>0</v>
      </c>
      <c r="F47" s="6">
        <f>ИНТУИТИВ!X78</f>
        <v>0</v>
      </c>
      <c r="G47" s="6">
        <f>СИЛУЭТ!U78</f>
        <v>0</v>
      </c>
      <c r="H47" s="1">
        <f>'НОЖ ДАЛЬНОСТЬ'!AM43</f>
        <v>0</v>
      </c>
      <c r="I47" s="1">
        <f>'ТОПОР ДАЛЬНОСТЬ'!AM43</f>
        <v>0</v>
      </c>
      <c r="J47" s="1">
        <f>'NOSPIN 3+4+5'!BS78</f>
        <v>0</v>
      </c>
      <c r="K47" s="82">
        <f>'NOSPIN ДАЛЬНОСТЬ'!AM43</f>
        <v>0</v>
      </c>
      <c r="L47" s="1">
        <f t="shared" si="0"/>
        <v>0</v>
      </c>
    </row>
    <row r="48" spans="1:12" ht="15">
      <c r="A48" s="1">
        <v>37</v>
      </c>
      <c r="B48" s="90" t="s">
        <v>40</v>
      </c>
      <c r="C48" s="90" t="s">
        <v>40</v>
      </c>
      <c r="D48" s="1">
        <f>'НОЖ 3+5+7'!BS80</f>
        <v>0</v>
      </c>
      <c r="E48" s="6">
        <f>'ТОПОР  4+5+7'!BS80</f>
        <v>0</v>
      </c>
      <c r="F48" s="6">
        <f>ИНТУИТИВ!X80</f>
        <v>0</v>
      </c>
      <c r="G48" s="6">
        <f>СИЛУЭТ!U80</f>
        <v>0</v>
      </c>
      <c r="H48" s="1">
        <f>'НОЖ ДАЛЬНОСТЬ'!AM44</f>
        <v>0</v>
      </c>
      <c r="I48" s="1">
        <f>'ТОПОР ДАЛЬНОСТЬ'!AM44</f>
        <v>0</v>
      </c>
      <c r="J48" s="1">
        <f>'NOSPIN 3+4+5'!BS80</f>
        <v>0</v>
      </c>
      <c r="K48" s="82">
        <f>'NOSPIN ДАЛЬНОСТЬ'!AM44</f>
        <v>0</v>
      </c>
      <c r="L48" s="1">
        <f t="shared" si="0"/>
        <v>0</v>
      </c>
    </row>
    <row r="49" spans="1:12" ht="15">
      <c r="A49" s="1">
        <v>38</v>
      </c>
      <c r="B49" s="90" t="s">
        <v>40</v>
      </c>
      <c r="C49" s="90" t="s">
        <v>40</v>
      </c>
      <c r="D49" s="1">
        <f>'НОЖ 3+5+7'!BS82</f>
        <v>0</v>
      </c>
      <c r="E49" s="6">
        <f>'ТОПОР  4+5+7'!BS82</f>
        <v>0</v>
      </c>
      <c r="F49" s="6">
        <f>ИНТУИТИВ!X82</f>
        <v>0</v>
      </c>
      <c r="G49" s="6">
        <f>СИЛУЭТ!U82</f>
        <v>0</v>
      </c>
      <c r="H49" s="1">
        <f>'НОЖ ДАЛЬНОСТЬ'!AM45</f>
        <v>0</v>
      </c>
      <c r="I49" s="1">
        <f>'ТОПОР ДАЛЬНОСТЬ'!AM45</f>
        <v>0</v>
      </c>
      <c r="J49" s="1">
        <f>'NOSPIN 3+4+5'!BS82</f>
        <v>0</v>
      </c>
      <c r="K49" s="82">
        <f>'NOSPIN ДАЛЬНОСТЬ'!AM45</f>
        <v>0</v>
      </c>
      <c r="L49" s="1">
        <f t="shared" si="0"/>
        <v>0</v>
      </c>
    </row>
    <row r="50" spans="1:12" ht="15">
      <c r="A50" s="1">
        <v>39</v>
      </c>
      <c r="B50" s="90" t="s">
        <v>40</v>
      </c>
      <c r="C50" s="90" t="s">
        <v>40</v>
      </c>
      <c r="D50" s="1">
        <f>'НОЖ 3+5+7'!BS84</f>
        <v>0</v>
      </c>
      <c r="E50" s="6">
        <f>'ТОПОР  4+5+7'!BS84</f>
        <v>0</v>
      </c>
      <c r="F50" s="6">
        <f>ИНТУИТИВ!X84</f>
        <v>0</v>
      </c>
      <c r="G50" s="6">
        <f>СИЛУЭТ!U84</f>
        <v>0</v>
      </c>
      <c r="H50" s="1">
        <f>'НОЖ ДАЛЬНОСТЬ'!AM46</f>
        <v>0</v>
      </c>
      <c r="I50" s="1">
        <f>'ТОПОР ДАЛЬНОСТЬ'!AM46</f>
        <v>0</v>
      </c>
      <c r="J50" s="1">
        <f>'NOSPIN 3+4+5'!BS84</f>
        <v>0</v>
      </c>
      <c r="K50" s="82">
        <f>'NOSPIN ДАЛЬНОСТЬ'!AM46</f>
        <v>0</v>
      </c>
      <c r="L50" s="1">
        <f t="shared" si="0"/>
        <v>0</v>
      </c>
    </row>
    <row r="51" spans="1:12" ht="15">
      <c r="A51" s="1">
        <v>40</v>
      </c>
      <c r="B51" s="90" t="s">
        <v>40</v>
      </c>
      <c r="C51" s="90" t="s">
        <v>40</v>
      </c>
      <c r="D51" s="1">
        <f>'НОЖ 3+5+7'!BS86</f>
        <v>0</v>
      </c>
      <c r="E51" s="6">
        <f>'ТОПОР  4+5+7'!BS86</f>
        <v>0</v>
      </c>
      <c r="F51" s="6">
        <f>ИНТУИТИВ!X86</f>
        <v>0</v>
      </c>
      <c r="G51" s="6">
        <f>СИЛУЭТ!U86</f>
        <v>0</v>
      </c>
      <c r="H51" s="1">
        <f>'НОЖ ДАЛЬНОСТЬ'!AM47</f>
        <v>0</v>
      </c>
      <c r="I51" s="1">
        <f>'ТОПОР ДАЛЬНОСТЬ'!AM47</f>
        <v>0</v>
      </c>
      <c r="J51" s="1">
        <f>'NOSPIN 3+4+5'!BS86</f>
        <v>0.673</v>
      </c>
      <c r="K51" s="82">
        <f>'NOSPIN ДАЛЬНОСТЬ'!AM47</f>
        <v>0</v>
      </c>
      <c r="L51" s="1">
        <f t="shared" si="0"/>
        <v>0</v>
      </c>
    </row>
  </sheetData>
  <sheetProtection/>
  <mergeCells count="6">
    <mergeCell ref="A2:L2"/>
    <mergeCell ref="A3:L3"/>
    <mergeCell ref="A4:L4"/>
    <mergeCell ref="A10:C10"/>
    <mergeCell ref="D10:K10"/>
    <mergeCell ref="F9:G9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BV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U56" sqref="BU56"/>
    </sheetView>
  </sheetViews>
  <sheetFormatPr defaultColWidth="9.140625" defaultRowHeight="15" outlineLevelCol="2"/>
  <cols>
    <col min="1" max="1" width="4.140625" style="0" customWidth="1"/>
    <col min="2" max="2" width="21.7109375" style="0" bestFit="1" customWidth="1"/>
    <col min="3" max="3" width="19.57421875" style="0" bestFit="1" customWidth="1"/>
    <col min="4" max="24" width="3.7109375" style="0" hidden="1" customWidth="1" outlineLevel="2"/>
    <col min="25" max="25" width="7.7109375" style="0" customWidth="1" outlineLevel="1" collapsed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</row>
    <row r="3" spans="1:73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</row>
    <row r="4" spans="1:73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</row>
    <row r="5" spans="1:73" ht="15.75" thickBot="1">
      <c r="A5" s="100" t="str">
        <f>'Итоговый результат'!D10</f>
        <v>МУЖЧИНЫ</v>
      </c>
      <c r="B5" s="101"/>
      <c r="C5" s="102"/>
      <c r="BU5" s="188">
        <f>MAX(BR8:BR87)</f>
        <v>268</v>
      </c>
    </row>
    <row r="6" spans="1:73" ht="15.75" thickBot="1">
      <c r="A6" s="121" t="s">
        <v>13</v>
      </c>
      <c r="B6" s="122"/>
      <c r="C6" s="122"/>
      <c r="D6" s="165" t="s">
        <v>12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7"/>
      <c r="Y6" s="187">
        <v>3</v>
      </c>
      <c r="Z6" s="123" t="s">
        <v>18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  <c r="AU6" s="185">
        <v>5</v>
      </c>
      <c r="AV6" s="126" t="s">
        <v>19</v>
      </c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8"/>
      <c r="BQ6" s="183">
        <v>7</v>
      </c>
      <c r="BR6" s="103" t="s">
        <v>4</v>
      </c>
      <c r="BS6" s="104"/>
      <c r="BT6" s="5"/>
      <c r="BU6" s="189"/>
    </row>
    <row r="7" spans="1:72" ht="15.75" thickBot="1">
      <c r="A7" s="10" t="s">
        <v>1</v>
      </c>
      <c r="B7" s="10" t="s">
        <v>2</v>
      </c>
      <c r="C7" s="11" t="s">
        <v>3</v>
      </c>
      <c r="D7" s="106">
        <v>1</v>
      </c>
      <c r="E7" s="107"/>
      <c r="F7" s="107"/>
      <c r="G7" s="107">
        <v>2</v>
      </c>
      <c r="H7" s="107"/>
      <c r="I7" s="107"/>
      <c r="J7" s="107">
        <v>3</v>
      </c>
      <c r="K7" s="107"/>
      <c r="L7" s="107"/>
      <c r="M7" s="107">
        <v>4</v>
      </c>
      <c r="N7" s="107"/>
      <c r="O7" s="107"/>
      <c r="P7" s="107">
        <v>5</v>
      </c>
      <c r="Q7" s="107"/>
      <c r="R7" s="107"/>
      <c r="S7" s="107">
        <v>6</v>
      </c>
      <c r="T7" s="107"/>
      <c r="U7" s="107"/>
      <c r="V7" s="107">
        <v>7</v>
      </c>
      <c r="W7" s="107"/>
      <c r="X7" s="134"/>
      <c r="Y7" s="180"/>
      <c r="Z7" s="168">
        <v>1</v>
      </c>
      <c r="AA7" s="168"/>
      <c r="AB7" s="131"/>
      <c r="AC7" s="153">
        <v>2</v>
      </c>
      <c r="AD7" s="153"/>
      <c r="AE7" s="153"/>
      <c r="AF7" s="153">
        <v>3</v>
      </c>
      <c r="AG7" s="153"/>
      <c r="AH7" s="153"/>
      <c r="AI7" s="153">
        <v>4</v>
      </c>
      <c r="AJ7" s="153"/>
      <c r="AK7" s="153"/>
      <c r="AL7" s="153">
        <v>5</v>
      </c>
      <c r="AM7" s="153"/>
      <c r="AN7" s="153"/>
      <c r="AO7" s="153">
        <v>6</v>
      </c>
      <c r="AP7" s="153"/>
      <c r="AQ7" s="153"/>
      <c r="AR7" s="153">
        <v>7</v>
      </c>
      <c r="AS7" s="153"/>
      <c r="AT7" s="169"/>
      <c r="AU7" s="186"/>
      <c r="AV7" s="146">
        <v>1</v>
      </c>
      <c r="AW7" s="147"/>
      <c r="AX7" s="147"/>
      <c r="AY7" s="147">
        <v>2</v>
      </c>
      <c r="AZ7" s="147"/>
      <c r="BA7" s="147"/>
      <c r="BB7" s="147">
        <v>3</v>
      </c>
      <c r="BC7" s="147"/>
      <c r="BD7" s="147"/>
      <c r="BE7" s="147">
        <v>4</v>
      </c>
      <c r="BF7" s="147"/>
      <c r="BG7" s="147"/>
      <c r="BH7" s="147">
        <v>5</v>
      </c>
      <c r="BI7" s="147"/>
      <c r="BJ7" s="147"/>
      <c r="BK7" s="147">
        <v>6</v>
      </c>
      <c r="BL7" s="147"/>
      <c r="BM7" s="147"/>
      <c r="BN7" s="147">
        <v>7</v>
      </c>
      <c r="BO7" s="147"/>
      <c r="BP7" s="172"/>
      <c r="BQ7" s="184"/>
      <c r="BR7" s="9" t="s">
        <v>14</v>
      </c>
      <c r="BS7" s="12" t="s">
        <v>15</v>
      </c>
      <c r="BT7" s="13" t="s">
        <v>5</v>
      </c>
    </row>
    <row r="8" spans="1:74" ht="15">
      <c r="A8" s="111">
        <v>1</v>
      </c>
      <c r="B8" s="109" t="str">
        <f>'Итоговый результат'!B12</f>
        <v>Захаров Сергей</v>
      </c>
      <c r="C8" s="109" t="str">
        <f>'Итоговый результат'!C12</f>
        <v>Пушкино</v>
      </c>
      <c r="D8" s="22">
        <v>5</v>
      </c>
      <c r="E8" s="22">
        <v>5</v>
      </c>
      <c r="F8" s="22">
        <v>4</v>
      </c>
      <c r="G8" s="22">
        <v>4</v>
      </c>
      <c r="H8" s="22">
        <v>3</v>
      </c>
      <c r="I8" s="22">
        <v>4</v>
      </c>
      <c r="J8" s="22">
        <v>4</v>
      </c>
      <c r="K8" s="22">
        <v>0</v>
      </c>
      <c r="L8" s="22">
        <v>5</v>
      </c>
      <c r="M8" s="22">
        <v>3</v>
      </c>
      <c r="N8" s="22">
        <v>4</v>
      </c>
      <c r="O8" s="22">
        <v>4</v>
      </c>
      <c r="P8" s="22">
        <v>5</v>
      </c>
      <c r="Q8" s="22">
        <v>4</v>
      </c>
      <c r="R8" s="22">
        <v>5</v>
      </c>
      <c r="S8" s="22">
        <v>5</v>
      </c>
      <c r="T8" s="22">
        <v>5</v>
      </c>
      <c r="U8" s="22">
        <v>5</v>
      </c>
      <c r="V8" s="22">
        <v>5</v>
      </c>
      <c r="W8" s="22">
        <v>5</v>
      </c>
      <c r="X8" s="25">
        <v>5</v>
      </c>
      <c r="Y8" s="156">
        <f>SUM(D9:X9)</f>
        <v>89</v>
      </c>
      <c r="Z8" s="26">
        <v>5</v>
      </c>
      <c r="AA8" s="23">
        <v>3</v>
      </c>
      <c r="AB8" s="23">
        <v>3</v>
      </c>
      <c r="AC8" s="23">
        <v>5</v>
      </c>
      <c r="AD8" s="23">
        <v>5</v>
      </c>
      <c r="AE8" s="23">
        <v>3</v>
      </c>
      <c r="AF8" s="23">
        <v>3</v>
      </c>
      <c r="AG8" s="23">
        <v>2</v>
      </c>
      <c r="AH8" s="23">
        <v>5</v>
      </c>
      <c r="AI8" s="23">
        <v>5</v>
      </c>
      <c r="AJ8" s="23">
        <v>4</v>
      </c>
      <c r="AK8" s="23">
        <v>4</v>
      </c>
      <c r="AL8" s="23">
        <v>5</v>
      </c>
      <c r="AM8" s="23">
        <v>3</v>
      </c>
      <c r="AN8" s="23">
        <v>3</v>
      </c>
      <c r="AO8" s="23">
        <v>5</v>
      </c>
      <c r="AP8" s="23">
        <v>2</v>
      </c>
      <c r="AQ8" s="23">
        <v>4</v>
      </c>
      <c r="AR8" s="23">
        <v>3</v>
      </c>
      <c r="AS8" s="23">
        <v>1</v>
      </c>
      <c r="AT8" s="27">
        <v>3</v>
      </c>
      <c r="AU8" s="154">
        <f>SUM(Z9:AT9)</f>
        <v>76</v>
      </c>
      <c r="AV8" s="28">
        <v>1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5</v>
      </c>
      <c r="BC8" s="24">
        <v>1</v>
      </c>
      <c r="BD8" s="24">
        <v>2</v>
      </c>
      <c r="BE8" s="24">
        <v>0</v>
      </c>
      <c r="BF8" s="24">
        <v>0</v>
      </c>
      <c r="BG8" s="24">
        <v>3</v>
      </c>
      <c r="BH8" s="24">
        <v>4</v>
      </c>
      <c r="BI8" s="24">
        <v>2</v>
      </c>
      <c r="BJ8" s="24">
        <v>3</v>
      </c>
      <c r="BK8" s="24">
        <v>3</v>
      </c>
      <c r="BL8" s="24">
        <v>0</v>
      </c>
      <c r="BM8" s="24">
        <v>1</v>
      </c>
      <c r="BN8" s="24">
        <v>5</v>
      </c>
      <c r="BO8" s="24">
        <v>2</v>
      </c>
      <c r="BP8" s="29">
        <v>2</v>
      </c>
      <c r="BQ8" s="176">
        <f>SUM(AV9:BP9)</f>
        <v>34</v>
      </c>
      <c r="BR8" s="119">
        <f>SUM(Y8,AU8,BQ8)</f>
        <v>199</v>
      </c>
      <c r="BS8" s="117">
        <f>IF($BU$5&lt;&gt;0,ROUND(BR8/$BU$5,3),0)</f>
        <v>0.743</v>
      </c>
      <c r="BT8" s="115">
        <f>RANK(BS8,$BS$8:$BS$87)</f>
        <v>10</v>
      </c>
      <c r="BV8" s="3"/>
    </row>
    <row r="9" spans="1:72" ht="15.75" thickBot="1">
      <c r="A9" s="112"/>
      <c r="B9" s="110"/>
      <c r="C9" s="110"/>
      <c r="D9" s="108">
        <f>SUM(D8:F8)</f>
        <v>14</v>
      </c>
      <c r="E9" s="108"/>
      <c r="F9" s="108"/>
      <c r="G9" s="108">
        <f>SUM(G8:I8)</f>
        <v>11</v>
      </c>
      <c r="H9" s="108"/>
      <c r="I9" s="108"/>
      <c r="J9" s="108">
        <f>SUM(J8:L8)</f>
        <v>9</v>
      </c>
      <c r="K9" s="108"/>
      <c r="L9" s="108"/>
      <c r="M9" s="108">
        <f>SUM(M8:O8)</f>
        <v>11</v>
      </c>
      <c r="N9" s="108"/>
      <c r="O9" s="108"/>
      <c r="P9" s="108">
        <f>SUM(P8:R8)</f>
        <v>14</v>
      </c>
      <c r="Q9" s="108"/>
      <c r="R9" s="108"/>
      <c r="S9" s="108">
        <f>SUM(S8:U8)</f>
        <v>15</v>
      </c>
      <c r="T9" s="108"/>
      <c r="U9" s="108"/>
      <c r="V9" s="108">
        <f>SUM(V8:X8)</f>
        <v>15</v>
      </c>
      <c r="W9" s="108"/>
      <c r="X9" s="130"/>
      <c r="Y9" s="157"/>
      <c r="Z9" s="131">
        <f>SUM(Z8:AB8)</f>
        <v>11</v>
      </c>
      <c r="AA9" s="132"/>
      <c r="AB9" s="132"/>
      <c r="AC9" s="132">
        <f>SUM(AC8:AE8)</f>
        <v>13</v>
      </c>
      <c r="AD9" s="132"/>
      <c r="AE9" s="132"/>
      <c r="AF9" s="132">
        <f>SUM(AF8:AH8)</f>
        <v>10</v>
      </c>
      <c r="AG9" s="132"/>
      <c r="AH9" s="132"/>
      <c r="AI9" s="132">
        <f>SUM(AI8:AK8)</f>
        <v>13</v>
      </c>
      <c r="AJ9" s="132"/>
      <c r="AK9" s="132"/>
      <c r="AL9" s="132">
        <f>SUM(AL8:AN8)</f>
        <v>11</v>
      </c>
      <c r="AM9" s="132"/>
      <c r="AN9" s="132"/>
      <c r="AO9" s="132">
        <f>SUM(AO8:AQ8)</f>
        <v>11</v>
      </c>
      <c r="AP9" s="132"/>
      <c r="AQ9" s="132"/>
      <c r="AR9" s="132">
        <f>SUM(AR8:AT8)</f>
        <v>7</v>
      </c>
      <c r="AS9" s="132"/>
      <c r="AT9" s="133"/>
      <c r="AU9" s="155"/>
      <c r="AV9" s="173">
        <f>SUM(AV8:AX8)</f>
        <v>1</v>
      </c>
      <c r="AW9" s="170"/>
      <c r="AX9" s="170"/>
      <c r="AY9" s="170">
        <f>SUM(AY8:BA8)</f>
        <v>0</v>
      </c>
      <c r="AZ9" s="170"/>
      <c r="BA9" s="170"/>
      <c r="BB9" s="170">
        <f>SUM(BB8:BD8)</f>
        <v>8</v>
      </c>
      <c r="BC9" s="170"/>
      <c r="BD9" s="170"/>
      <c r="BE9" s="170">
        <f>SUM(BE8:BG8)</f>
        <v>3</v>
      </c>
      <c r="BF9" s="170"/>
      <c r="BG9" s="170"/>
      <c r="BH9" s="170">
        <f>SUM(BH8:BJ8)</f>
        <v>9</v>
      </c>
      <c r="BI9" s="170"/>
      <c r="BJ9" s="170"/>
      <c r="BK9" s="170">
        <f>SUM(BK8:BM8)</f>
        <v>4</v>
      </c>
      <c r="BL9" s="170"/>
      <c r="BM9" s="170"/>
      <c r="BN9" s="170">
        <f>SUM(BN8:BP8)</f>
        <v>9</v>
      </c>
      <c r="BO9" s="170"/>
      <c r="BP9" s="171"/>
      <c r="BQ9" s="177"/>
      <c r="BR9" s="120"/>
      <c r="BS9" s="118"/>
      <c r="BT9" s="116"/>
    </row>
    <row r="10" spans="1:72" ht="15">
      <c r="A10" s="111">
        <v>2</v>
      </c>
      <c r="B10" s="109" t="str">
        <f>'Итоговый результат'!B13</f>
        <v>Вахрушев Юрий</v>
      </c>
      <c r="C10" s="113" t="str">
        <f>'Итоговый результат'!C13</f>
        <v>Пушкино</v>
      </c>
      <c r="D10" s="30">
        <v>3</v>
      </c>
      <c r="E10" s="22">
        <v>5</v>
      </c>
      <c r="F10" s="22">
        <v>0</v>
      </c>
      <c r="G10" s="22">
        <v>4</v>
      </c>
      <c r="H10" s="22">
        <v>0</v>
      </c>
      <c r="I10" s="22">
        <v>3</v>
      </c>
      <c r="J10" s="22">
        <v>4</v>
      </c>
      <c r="K10" s="22">
        <v>3</v>
      </c>
      <c r="L10" s="22">
        <v>4</v>
      </c>
      <c r="M10" s="22">
        <v>3</v>
      </c>
      <c r="N10" s="22">
        <v>3</v>
      </c>
      <c r="O10" s="22">
        <v>3</v>
      </c>
      <c r="P10" s="22">
        <v>2</v>
      </c>
      <c r="Q10" s="22">
        <v>3</v>
      </c>
      <c r="R10" s="22">
        <v>3</v>
      </c>
      <c r="S10" s="22">
        <v>3</v>
      </c>
      <c r="T10" s="22">
        <v>0</v>
      </c>
      <c r="U10" s="22">
        <v>3</v>
      </c>
      <c r="V10" s="22">
        <v>5</v>
      </c>
      <c r="W10" s="22">
        <v>0</v>
      </c>
      <c r="X10" s="25">
        <v>4</v>
      </c>
      <c r="Y10" s="156">
        <f>SUM(D11:X11)</f>
        <v>58</v>
      </c>
      <c r="Z10" s="26">
        <v>3</v>
      </c>
      <c r="AA10" s="23">
        <v>0</v>
      </c>
      <c r="AB10" s="23">
        <v>5</v>
      </c>
      <c r="AC10" s="23">
        <v>5</v>
      </c>
      <c r="AD10" s="23">
        <v>3</v>
      </c>
      <c r="AE10" s="23">
        <v>5</v>
      </c>
      <c r="AF10" s="23">
        <v>0</v>
      </c>
      <c r="AG10" s="23">
        <v>4</v>
      </c>
      <c r="AH10" s="23">
        <v>3</v>
      </c>
      <c r="AI10" s="23">
        <v>4</v>
      </c>
      <c r="AJ10" s="23">
        <v>2</v>
      </c>
      <c r="AK10" s="23">
        <v>4</v>
      </c>
      <c r="AL10" s="23">
        <v>0</v>
      </c>
      <c r="AM10" s="23">
        <v>3</v>
      </c>
      <c r="AN10" s="23">
        <v>0</v>
      </c>
      <c r="AO10" s="23">
        <v>0</v>
      </c>
      <c r="AP10" s="23">
        <v>0</v>
      </c>
      <c r="AQ10" s="23">
        <v>2</v>
      </c>
      <c r="AR10" s="23">
        <v>2</v>
      </c>
      <c r="AS10" s="23">
        <v>4</v>
      </c>
      <c r="AT10" s="27">
        <v>4</v>
      </c>
      <c r="AU10" s="154">
        <f>SUM(Z11:AT11)</f>
        <v>53</v>
      </c>
      <c r="AV10" s="28">
        <v>3</v>
      </c>
      <c r="AW10" s="24">
        <v>3</v>
      </c>
      <c r="AX10" s="24">
        <v>0</v>
      </c>
      <c r="AY10" s="24">
        <v>0</v>
      </c>
      <c r="AZ10" s="24">
        <v>4</v>
      </c>
      <c r="BA10" s="24">
        <v>0</v>
      </c>
      <c r="BB10" s="24">
        <v>0</v>
      </c>
      <c r="BC10" s="24">
        <v>0</v>
      </c>
      <c r="BD10" s="24">
        <v>0</v>
      </c>
      <c r="BE10" s="24">
        <v>2</v>
      </c>
      <c r="BF10" s="24">
        <v>4</v>
      </c>
      <c r="BG10" s="24">
        <v>0</v>
      </c>
      <c r="BH10" s="24">
        <v>0</v>
      </c>
      <c r="BI10" s="24">
        <v>0</v>
      </c>
      <c r="BJ10" s="24">
        <v>0</v>
      </c>
      <c r="BK10" s="24">
        <v>2</v>
      </c>
      <c r="BL10" s="24">
        <v>2</v>
      </c>
      <c r="BM10" s="24">
        <v>1</v>
      </c>
      <c r="BN10" s="24">
        <v>0</v>
      </c>
      <c r="BO10" s="24">
        <v>0</v>
      </c>
      <c r="BP10" s="29">
        <v>5</v>
      </c>
      <c r="BQ10" s="159">
        <f>SUM(AV11:BP11)</f>
        <v>26</v>
      </c>
      <c r="BR10" s="135">
        <f>SUM(Y10,AU10,BQ10)</f>
        <v>137</v>
      </c>
      <c r="BS10" s="137">
        <f>IF($BU$5&lt;&gt;0,ROUND(BR10/$BU$5,3),0)</f>
        <v>0.511</v>
      </c>
      <c r="BT10" s="163">
        <f>RANK(BS10,$BS$8:$BS$87)</f>
        <v>23</v>
      </c>
    </row>
    <row r="11" spans="1:72" ht="15.75" thickBot="1">
      <c r="A11" s="112"/>
      <c r="B11" s="110"/>
      <c r="C11" s="114"/>
      <c r="D11" s="129">
        <f>SUM(D10:F10)</f>
        <v>8</v>
      </c>
      <c r="E11" s="108"/>
      <c r="F11" s="108"/>
      <c r="G11" s="108">
        <f>SUM(G10:I10)</f>
        <v>7</v>
      </c>
      <c r="H11" s="108"/>
      <c r="I11" s="108"/>
      <c r="J11" s="108">
        <f>SUM(J10:L10)</f>
        <v>11</v>
      </c>
      <c r="K11" s="108"/>
      <c r="L11" s="108"/>
      <c r="M11" s="108">
        <f>SUM(M10:O10)</f>
        <v>9</v>
      </c>
      <c r="N11" s="108"/>
      <c r="O11" s="108"/>
      <c r="P11" s="108">
        <f>SUM(P10:R10)</f>
        <v>8</v>
      </c>
      <c r="Q11" s="108"/>
      <c r="R11" s="108"/>
      <c r="S11" s="108">
        <f>SUM(S10:U10)</f>
        <v>6</v>
      </c>
      <c r="T11" s="108"/>
      <c r="U11" s="108"/>
      <c r="V11" s="108">
        <f>SUM(V10:X10)</f>
        <v>9</v>
      </c>
      <c r="W11" s="108"/>
      <c r="X11" s="130"/>
      <c r="Y11" s="157"/>
      <c r="Z11" s="131">
        <f>SUM(Z10:AB10)</f>
        <v>8</v>
      </c>
      <c r="AA11" s="132"/>
      <c r="AB11" s="132"/>
      <c r="AC11" s="132">
        <f>SUM(AC10:AE10)</f>
        <v>13</v>
      </c>
      <c r="AD11" s="132"/>
      <c r="AE11" s="132"/>
      <c r="AF11" s="132">
        <f>SUM(AF10:AH10)</f>
        <v>7</v>
      </c>
      <c r="AG11" s="132"/>
      <c r="AH11" s="132"/>
      <c r="AI11" s="132">
        <f>SUM(AI10:AK10)</f>
        <v>10</v>
      </c>
      <c r="AJ11" s="132"/>
      <c r="AK11" s="132"/>
      <c r="AL11" s="132">
        <f>SUM(AL10:AN10)</f>
        <v>3</v>
      </c>
      <c r="AM11" s="132"/>
      <c r="AN11" s="132"/>
      <c r="AO11" s="132">
        <f>SUM(AO10:AQ10)</f>
        <v>2</v>
      </c>
      <c r="AP11" s="132"/>
      <c r="AQ11" s="132"/>
      <c r="AR11" s="132">
        <f>SUM(AR10:AT10)</f>
        <v>10</v>
      </c>
      <c r="AS11" s="132"/>
      <c r="AT11" s="133"/>
      <c r="AU11" s="155"/>
      <c r="AV11" s="140">
        <f>SUM(AV10:AX10)</f>
        <v>6</v>
      </c>
      <c r="AW11" s="139"/>
      <c r="AX11" s="139"/>
      <c r="AY11" s="139">
        <f>SUM(AY10:BA10)</f>
        <v>4</v>
      </c>
      <c r="AZ11" s="139"/>
      <c r="BA11" s="139"/>
      <c r="BB11" s="139">
        <f>SUM(BB10:BD10)</f>
        <v>0</v>
      </c>
      <c r="BC11" s="139"/>
      <c r="BD11" s="139"/>
      <c r="BE11" s="139">
        <f>SUM(BE10:BG10)</f>
        <v>6</v>
      </c>
      <c r="BF11" s="139"/>
      <c r="BG11" s="139"/>
      <c r="BH11" s="139">
        <f>SUM(BH10:BJ10)</f>
        <v>0</v>
      </c>
      <c r="BI11" s="139"/>
      <c r="BJ11" s="139"/>
      <c r="BK11" s="139">
        <f>SUM(BK10:BM10)</f>
        <v>5</v>
      </c>
      <c r="BL11" s="139"/>
      <c r="BM11" s="139"/>
      <c r="BN11" s="139">
        <f>SUM(BN10:BP10)</f>
        <v>5</v>
      </c>
      <c r="BO11" s="139"/>
      <c r="BP11" s="158"/>
      <c r="BQ11" s="160"/>
      <c r="BR11" s="136"/>
      <c r="BS11" s="138"/>
      <c r="BT11" s="164"/>
    </row>
    <row r="12" spans="1:72" ht="15">
      <c r="A12" s="111">
        <v>3</v>
      </c>
      <c r="B12" s="109" t="str">
        <f>'Итоговый результат'!B14</f>
        <v>Ердяков Александр</v>
      </c>
      <c r="C12" s="113" t="str">
        <f>'Итоговый результат'!C14</f>
        <v>СП|ЗлаяПчела</v>
      </c>
      <c r="D12" s="30">
        <v>0</v>
      </c>
      <c r="E12" s="22">
        <v>3</v>
      </c>
      <c r="F12" s="22">
        <v>4</v>
      </c>
      <c r="G12" s="22">
        <v>5</v>
      </c>
      <c r="H12" s="22">
        <v>5</v>
      </c>
      <c r="I12" s="22">
        <v>5</v>
      </c>
      <c r="J12" s="22">
        <v>2</v>
      </c>
      <c r="K12" s="22">
        <v>4</v>
      </c>
      <c r="L12" s="22">
        <v>4</v>
      </c>
      <c r="M12" s="22">
        <v>3</v>
      </c>
      <c r="N12" s="22">
        <v>4</v>
      </c>
      <c r="O12" s="22">
        <v>3</v>
      </c>
      <c r="P12" s="22">
        <v>5</v>
      </c>
      <c r="Q12" s="22">
        <v>5</v>
      </c>
      <c r="R12" s="22">
        <v>4</v>
      </c>
      <c r="S12" s="22">
        <v>5</v>
      </c>
      <c r="T12" s="22">
        <v>5</v>
      </c>
      <c r="U12" s="22">
        <v>5</v>
      </c>
      <c r="V12" s="22">
        <v>5</v>
      </c>
      <c r="W12" s="22">
        <v>4</v>
      </c>
      <c r="X12" s="25">
        <v>5</v>
      </c>
      <c r="Y12" s="156">
        <f>SUM(D13:X13)</f>
        <v>85</v>
      </c>
      <c r="Z12" s="26">
        <v>5</v>
      </c>
      <c r="AA12" s="23">
        <v>5</v>
      </c>
      <c r="AB12" s="23">
        <v>3</v>
      </c>
      <c r="AC12" s="23">
        <v>4</v>
      </c>
      <c r="AD12" s="23">
        <v>5</v>
      </c>
      <c r="AE12" s="23">
        <v>5</v>
      </c>
      <c r="AF12" s="23">
        <v>3</v>
      </c>
      <c r="AG12" s="23">
        <v>3</v>
      </c>
      <c r="AH12" s="23">
        <v>4</v>
      </c>
      <c r="AI12" s="23">
        <v>4</v>
      </c>
      <c r="AJ12" s="23">
        <v>5</v>
      </c>
      <c r="AK12" s="23">
        <v>2</v>
      </c>
      <c r="AL12" s="23">
        <v>1</v>
      </c>
      <c r="AM12" s="23">
        <v>5</v>
      </c>
      <c r="AN12" s="23">
        <v>5</v>
      </c>
      <c r="AO12" s="23">
        <v>3</v>
      </c>
      <c r="AP12" s="23">
        <v>2</v>
      </c>
      <c r="AQ12" s="23">
        <v>5</v>
      </c>
      <c r="AR12" s="23">
        <v>2</v>
      </c>
      <c r="AS12" s="23">
        <v>5</v>
      </c>
      <c r="AT12" s="27">
        <v>5</v>
      </c>
      <c r="AU12" s="154">
        <f>SUM(Z13:AT13)</f>
        <v>81</v>
      </c>
      <c r="AV12" s="28">
        <v>4</v>
      </c>
      <c r="AW12" s="24">
        <v>3</v>
      </c>
      <c r="AX12" s="24">
        <v>0</v>
      </c>
      <c r="AY12" s="24">
        <v>1</v>
      </c>
      <c r="AZ12" s="24">
        <v>4</v>
      </c>
      <c r="BA12" s="24">
        <v>5</v>
      </c>
      <c r="BB12" s="24">
        <v>5</v>
      </c>
      <c r="BC12" s="24">
        <v>2</v>
      </c>
      <c r="BD12" s="24">
        <v>3</v>
      </c>
      <c r="BE12" s="24">
        <v>0</v>
      </c>
      <c r="BF12" s="24">
        <v>1</v>
      </c>
      <c r="BG12" s="24">
        <v>2</v>
      </c>
      <c r="BH12" s="24">
        <v>1</v>
      </c>
      <c r="BI12" s="24">
        <v>5</v>
      </c>
      <c r="BJ12" s="24">
        <v>2</v>
      </c>
      <c r="BK12" s="24">
        <v>3</v>
      </c>
      <c r="BL12" s="24">
        <v>5</v>
      </c>
      <c r="BM12" s="24">
        <v>3</v>
      </c>
      <c r="BN12" s="24">
        <v>0</v>
      </c>
      <c r="BO12" s="24">
        <v>4</v>
      </c>
      <c r="BP12" s="29">
        <v>0</v>
      </c>
      <c r="BQ12" s="159">
        <f>SUM(AV13:BP13)</f>
        <v>53</v>
      </c>
      <c r="BR12" s="135">
        <f>SUM(Y12,AU12,BQ12)</f>
        <v>219</v>
      </c>
      <c r="BS12" s="137">
        <f>IF($BU$5&lt;&gt;0,ROUND(BR12/$BU$5,3),0)</f>
        <v>0.817</v>
      </c>
      <c r="BT12" s="163">
        <f>RANK(BS12,$BS$8:$BS$87)</f>
        <v>5</v>
      </c>
    </row>
    <row r="13" spans="1:72" ht="15.75" thickBot="1">
      <c r="A13" s="112"/>
      <c r="B13" s="110"/>
      <c r="C13" s="114"/>
      <c r="D13" s="129">
        <f>SUM(D12:F12)</f>
        <v>7</v>
      </c>
      <c r="E13" s="108"/>
      <c r="F13" s="108"/>
      <c r="G13" s="108">
        <f>SUM(G12:I12)</f>
        <v>15</v>
      </c>
      <c r="H13" s="108"/>
      <c r="I13" s="108"/>
      <c r="J13" s="108">
        <f>SUM(J12:L12)</f>
        <v>10</v>
      </c>
      <c r="K13" s="108"/>
      <c r="L13" s="108"/>
      <c r="M13" s="108">
        <f>SUM(M12:O12)</f>
        <v>10</v>
      </c>
      <c r="N13" s="108"/>
      <c r="O13" s="108"/>
      <c r="P13" s="108">
        <f>SUM(P12:R12)</f>
        <v>14</v>
      </c>
      <c r="Q13" s="108"/>
      <c r="R13" s="108"/>
      <c r="S13" s="108">
        <f>SUM(S12:U12)</f>
        <v>15</v>
      </c>
      <c r="T13" s="108"/>
      <c r="U13" s="108"/>
      <c r="V13" s="108">
        <f>SUM(V12:X12)</f>
        <v>14</v>
      </c>
      <c r="W13" s="108"/>
      <c r="X13" s="130"/>
      <c r="Y13" s="157"/>
      <c r="Z13" s="131">
        <f>SUM(Z12:AB12)</f>
        <v>13</v>
      </c>
      <c r="AA13" s="132"/>
      <c r="AB13" s="132"/>
      <c r="AC13" s="132">
        <f>SUM(AC12:AE12)</f>
        <v>14</v>
      </c>
      <c r="AD13" s="132"/>
      <c r="AE13" s="132"/>
      <c r="AF13" s="132">
        <f>SUM(AF12:AH12)</f>
        <v>10</v>
      </c>
      <c r="AG13" s="132"/>
      <c r="AH13" s="132"/>
      <c r="AI13" s="132">
        <f>SUM(AI12:AK12)</f>
        <v>11</v>
      </c>
      <c r="AJ13" s="132"/>
      <c r="AK13" s="132"/>
      <c r="AL13" s="132">
        <f>SUM(AL12:AN12)</f>
        <v>11</v>
      </c>
      <c r="AM13" s="132"/>
      <c r="AN13" s="132"/>
      <c r="AO13" s="132">
        <f>SUM(AO12:AQ12)</f>
        <v>10</v>
      </c>
      <c r="AP13" s="132"/>
      <c r="AQ13" s="132"/>
      <c r="AR13" s="132">
        <f>SUM(AR12:AT12)</f>
        <v>12</v>
      </c>
      <c r="AS13" s="132"/>
      <c r="AT13" s="133"/>
      <c r="AU13" s="155"/>
      <c r="AV13" s="140">
        <f>SUM(AV12:AX12)</f>
        <v>7</v>
      </c>
      <c r="AW13" s="139"/>
      <c r="AX13" s="139"/>
      <c r="AY13" s="139">
        <f>SUM(AY12:BA12)</f>
        <v>10</v>
      </c>
      <c r="AZ13" s="139"/>
      <c r="BA13" s="139"/>
      <c r="BB13" s="139">
        <f>SUM(BB12:BD12)</f>
        <v>10</v>
      </c>
      <c r="BC13" s="139"/>
      <c r="BD13" s="139"/>
      <c r="BE13" s="139">
        <f>SUM(BE12:BG12)</f>
        <v>3</v>
      </c>
      <c r="BF13" s="139"/>
      <c r="BG13" s="139"/>
      <c r="BH13" s="139">
        <f>SUM(BH12:BJ12)</f>
        <v>8</v>
      </c>
      <c r="BI13" s="139"/>
      <c r="BJ13" s="139"/>
      <c r="BK13" s="139">
        <f>SUM(BK12:BM12)</f>
        <v>11</v>
      </c>
      <c r="BL13" s="139"/>
      <c r="BM13" s="139"/>
      <c r="BN13" s="139">
        <f>SUM(BN12:BP12)</f>
        <v>4</v>
      </c>
      <c r="BO13" s="139"/>
      <c r="BP13" s="158"/>
      <c r="BQ13" s="160"/>
      <c r="BR13" s="136"/>
      <c r="BS13" s="138"/>
      <c r="BT13" s="164"/>
    </row>
    <row r="14" spans="1:72" ht="15">
      <c r="A14" s="111">
        <v>4</v>
      </c>
      <c r="B14" s="109" t="str">
        <f>'Итоговый результат'!B15</f>
        <v>Новиков Олег</v>
      </c>
      <c r="C14" s="113" t="str">
        <f>'Итоговый результат'!C15</f>
        <v>СП|Легион78</v>
      </c>
      <c r="D14" s="30">
        <v>5</v>
      </c>
      <c r="E14" s="22">
        <v>5</v>
      </c>
      <c r="F14" s="22">
        <v>4</v>
      </c>
      <c r="G14" s="22">
        <v>5</v>
      </c>
      <c r="H14" s="22">
        <v>5</v>
      </c>
      <c r="I14" s="22">
        <v>3</v>
      </c>
      <c r="J14" s="22">
        <v>5</v>
      </c>
      <c r="K14" s="22">
        <v>0</v>
      </c>
      <c r="L14" s="22">
        <v>5</v>
      </c>
      <c r="M14" s="22">
        <v>5</v>
      </c>
      <c r="N14" s="22">
        <v>4</v>
      </c>
      <c r="O14" s="22">
        <v>4</v>
      </c>
      <c r="P14" s="22">
        <v>5</v>
      </c>
      <c r="Q14" s="22">
        <v>0</v>
      </c>
      <c r="R14" s="22">
        <v>5</v>
      </c>
      <c r="S14" s="22">
        <v>5</v>
      </c>
      <c r="T14" s="22">
        <v>5</v>
      </c>
      <c r="U14" s="22">
        <v>4</v>
      </c>
      <c r="V14" s="22">
        <v>4</v>
      </c>
      <c r="W14" s="22">
        <v>5</v>
      </c>
      <c r="X14" s="25">
        <v>2</v>
      </c>
      <c r="Y14" s="156">
        <f>SUM(D15:X15)</f>
        <v>85</v>
      </c>
      <c r="Z14" s="26">
        <v>2</v>
      </c>
      <c r="AA14" s="23">
        <v>0</v>
      </c>
      <c r="AB14" s="23">
        <v>1</v>
      </c>
      <c r="AC14" s="23">
        <v>3</v>
      </c>
      <c r="AD14" s="23">
        <v>3</v>
      </c>
      <c r="AE14" s="23">
        <v>0</v>
      </c>
      <c r="AF14" s="23">
        <v>3</v>
      </c>
      <c r="AG14" s="23">
        <v>5</v>
      </c>
      <c r="AH14" s="23">
        <v>2</v>
      </c>
      <c r="AI14" s="23">
        <v>2</v>
      </c>
      <c r="AJ14" s="23">
        <v>0</v>
      </c>
      <c r="AK14" s="23">
        <v>3</v>
      </c>
      <c r="AL14" s="23">
        <v>5</v>
      </c>
      <c r="AM14" s="23">
        <v>3</v>
      </c>
      <c r="AN14" s="23">
        <v>0</v>
      </c>
      <c r="AO14" s="23">
        <v>5</v>
      </c>
      <c r="AP14" s="23">
        <v>4</v>
      </c>
      <c r="AQ14" s="23">
        <v>4</v>
      </c>
      <c r="AR14" s="23">
        <v>5</v>
      </c>
      <c r="AS14" s="23">
        <v>4</v>
      </c>
      <c r="AT14" s="27">
        <v>4</v>
      </c>
      <c r="AU14" s="154">
        <f>SUM(Z15:AT15)</f>
        <v>58</v>
      </c>
      <c r="AV14" s="28">
        <v>2</v>
      </c>
      <c r="AW14" s="24">
        <v>0</v>
      </c>
      <c r="AX14" s="24">
        <v>3</v>
      </c>
      <c r="AY14" s="24">
        <v>4</v>
      </c>
      <c r="AZ14" s="24">
        <v>4</v>
      </c>
      <c r="BA14" s="24">
        <v>4</v>
      </c>
      <c r="BB14" s="24">
        <v>0</v>
      </c>
      <c r="BC14" s="24">
        <v>4</v>
      </c>
      <c r="BD14" s="24">
        <v>5</v>
      </c>
      <c r="BE14" s="24">
        <v>0</v>
      </c>
      <c r="BF14" s="24">
        <v>4</v>
      </c>
      <c r="BG14" s="24">
        <v>4</v>
      </c>
      <c r="BH14" s="24">
        <v>5</v>
      </c>
      <c r="BI14" s="24">
        <v>5</v>
      </c>
      <c r="BJ14" s="24">
        <v>3</v>
      </c>
      <c r="BK14" s="24">
        <v>4</v>
      </c>
      <c r="BL14" s="24">
        <v>5</v>
      </c>
      <c r="BM14" s="24">
        <v>2</v>
      </c>
      <c r="BN14" s="24">
        <v>4</v>
      </c>
      <c r="BO14" s="24">
        <v>5</v>
      </c>
      <c r="BP14" s="29">
        <v>0</v>
      </c>
      <c r="BQ14" s="159">
        <f>SUM(AV15:BP15)</f>
        <v>67</v>
      </c>
      <c r="BR14" s="135">
        <f>SUM(Y14,AU14,BQ14)</f>
        <v>210</v>
      </c>
      <c r="BS14" s="137">
        <f>IF($BU$5&lt;&gt;0,ROUND(BR14/$BU$5,3),0)</f>
        <v>0.784</v>
      </c>
      <c r="BT14" s="163">
        <f>RANK(BS14,$BS$8:$BS$87)</f>
        <v>9</v>
      </c>
    </row>
    <row r="15" spans="1:72" ht="15.75" thickBot="1">
      <c r="A15" s="112"/>
      <c r="B15" s="110"/>
      <c r="C15" s="114"/>
      <c r="D15" s="129">
        <f>SUM(D14:F14)</f>
        <v>14</v>
      </c>
      <c r="E15" s="108"/>
      <c r="F15" s="108"/>
      <c r="G15" s="108">
        <f>SUM(G14:I14)</f>
        <v>13</v>
      </c>
      <c r="H15" s="108"/>
      <c r="I15" s="108"/>
      <c r="J15" s="108">
        <f>SUM(J14:L14)</f>
        <v>10</v>
      </c>
      <c r="K15" s="108"/>
      <c r="L15" s="108"/>
      <c r="M15" s="108">
        <f>SUM(M14:O14)</f>
        <v>13</v>
      </c>
      <c r="N15" s="108"/>
      <c r="O15" s="108"/>
      <c r="P15" s="108">
        <f>SUM(P14:R14)</f>
        <v>10</v>
      </c>
      <c r="Q15" s="108"/>
      <c r="R15" s="108"/>
      <c r="S15" s="108">
        <f>SUM(S14:U14)</f>
        <v>14</v>
      </c>
      <c r="T15" s="108"/>
      <c r="U15" s="108"/>
      <c r="V15" s="108">
        <f>SUM(V14:X14)</f>
        <v>11</v>
      </c>
      <c r="W15" s="108"/>
      <c r="X15" s="130"/>
      <c r="Y15" s="157"/>
      <c r="Z15" s="131">
        <f>SUM(Z14:AB14)</f>
        <v>3</v>
      </c>
      <c r="AA15" s="132"/>
      <c r="AB15" s="132"/>
      <c r="AC15" s="132">
        <f>SUM(AC14:AE14)</f>
        <v>6</v>
      </c>
      <c r="AD15" s="132"/>
      <c r="AE15" s="132"/>
      <c r="AF15" s="132">
        <f>SUM(AF14:AH14)</f>
        <v>10</v>
      </c>
      <c r="AG15" s="132"/>
      <c r="AH15" s="132"/>
      <c r="AI15" s="132">
        <f>SUM(AI14:AK14)</f>
        <v>5</v>
      </c>
      <c r="AJ15" s="132"/>
      <c r="AK15" s="132"/>
      <c r="AL15" s="132">
        <f>SUM(AL14:AN14)</f>
        <v>8</v>
      </c>
      <c r="AM15" s="132"/>
      <c r="AN15" s="132"/>
      <c r="AO15" s="132">
        <f>SUM(AO14:AQ14)</f>
        <v>13</v>
      </c>
      <c r="AP15" s="132"/>
      <c r="AQ15" s="132"/>
      <c r="AR15" s="132">
        <f>SUM(AR14:AT14)</f>
        <v>13</v>
      </c>
      <c r="AS15" s="132"/>
      <c r="AT15" s="133"/>
      <c r="AU15" s="155"/>
      <c r="AV15" s="140">
        <f>SUM(AV14:AX14)</f>
        <v>5</v>
      </c>
      <c r="AW15" s="139"/>
      <c r="AX15" s="139"/>
      <c r="AY15" s="139">
        <f>SUM(AY14:BA14)</f>
        <v>12</v>
      </c>
      <c r="AZ15" s="139"/>
      <c r="BA15" s="139"/>
      <c r="BB15" s="139">
        <f>SUM(BB14:BD14)</f>
        <v>9</v>
      </c>
      <c r="BC15" s="139"/>
      <c r="BD15" s="139"/>
      <c r="BE15" s="139">
        <f>SUM(BE14:BG14)</f>
        <v>8</v>
      </c>
      <c r="BF15" s="139"/>
      <c r="BG15" s="139"/>
      <c r="BH15" s="139">
        <f>SUM(BH14:BJ14)</f>
        <v>13</v>
      </c>
      <c r="BI15" s="139"/>
      <c r="BJ15" s="139"/>
      <c r="BK15" s="139">
        <f>SUM(BK14:BM14)</f>
        <v>11</v>
      </c>
      <c r="BL15" s="139"/>
      <c r="BM15" s="139"/>
      <c r="BN15" s="139">
        <f>SUM(BN14:BP14)</f>
        <v>9</v>
      </c>
      <c r="BO15" s="139"/>
      <c r="BP15" s="158"/>
      <c r="BQ15" s="160"/>
      <c r="BR15" s="136"/>
      <c r="BS15" s="138"/>
      <c r="BT15" s="164"/>
    </row>
    <row r="16" spans="1:72" ht="15">
      <c r="A16" s="111">
        <v>5</v>
      </c>
      <c r="B16" s="109" t="str">
        <f>'Итоговый результат'!B16</f>
        <v>Дмитриев Артем</v>
      </c>
      <c r="C16" s="113" t="str">
        <f>'Итоговый результат'!C16</f>
        <v>Москва|NoSpin</v>
      </c>
      <c r="D16" s="30">
        <v>4</v>
      </c>
      <c r="E16" s="22">
        <v>5</v>
      </c>
      <c r="F16" s="22">
        <v>5</v>
      </c>
      <c r="G16" s="22">
        <v>4</v>
      </c>
      <c r="H16" s="22">
        <v>5</v>
      </c>
      <c r="I16" s="22">
        <v>5</v>
      </c>
      <c r="J16" s="22">
        <v>5</v>
      </c>
      <c r="K16" s="22">
        <v>5</v>
      </c>
      <c r="L16" s="22">
        <v>5</v>
      </c>
      <c r="M16" s="22">
        <v>3</v>
      </c>
      <c r="N16" s="22">
        <v>4</v>
      </c>
      <c r="O16" s="22">
        <v>3</v>
      </c>
      <c r="P16" s="22">
        <v>5</v>
      </c>
      <c r="Q16" s="22">
        <v>5</v>
      </c>
      <c r="R16" s="22">
        <v>5</v>
      </c>
      <c r="S16" s="22">
        <v>4</v>
      </c>
      <c r="T16" s="22">
        <v>5</v>
      </c>
      <c r="U16" s="22">
        <v>4</v>
      </c>
      <c r="V16" s="22">
        <v>5</v>
      </c>
      <c r="W16" s="22">
        <v>5</v>
      </c>
      <c r="X16" s="25">
        <v>5</v>
      </c>
      <c r="Y16" s="156">
        <f>SUM(D17:X17)</f>
        <v>96</v>
      </c>
      <c r="Z16" s="26">
        <v>4</v>
      </c>
      <c r="AA16" s="23">
        <v>3</v>
      </c>
      <c r="AB16" s="23">
        <v>4</v>
      </c>
      <c r="AC16" s="23">
        <v>1</v>
      </c>
      <c r="AD16" s="23">
        <v>4</v>
      </c>
      <c r="AE16" s="23">
        <v>5</v>
      </c>
      <c r="AF16" s="23">
        <v>2</v>
      </c>
      <c r="AG16" s="23">
        <v>2</v>
      </c>
      <c r="AH16" s="23">
        <v>4</v>
      </c>
      <c r="AI16" s="23">
        <v>4</v>
      </c>
      <c r="AJ16" s="23">
        <v>5</v>
      </c>
      <c r="AK16" s="23">
        <v>5</v>
      </c>
      <c r="AL16" s="23">
        <v>4</v>
      </c>
      <c r="AM16" s="23">
        <v>4</v>
      </c>
      <c r="AN16" s="23">
        <v>5</v>
      </c>
      <c r="AO16" s="23">
        <v>5</v>
      </c>
      <c r="AP16" s="23">
        <v>3</v>
      </c>
      <c r="AQ16" s="23">
        <v>4</v>
      </c>
      <c r="AR16" s="23">
        <v>4</v>
      </c>
      <c r="AS16" s="23">
        <v>4</v>
      </c>
      <c r="AT16" s="27">
        <v>5</v>
      </c>
      <c r="AU16" s="154">
        <f>SUM(Z17:AT17)</f>
        <v>81</v>
      </c>
      <c r="AV16" s="28">
        <v>4</v>
      </c>
      <c r="AW16" s="24">
        <v>3</v>
      </c>
      <c r="AX16" s="24">
        <v>0</v>
      </c>
      <c r="AY16" s="24">
        <v>3</v>
      </c>
      <c r="AZ16" s="24">
        <v>4</v>
      </c>
      <c r="BA16" s="24">
        <v>5</v>
      </c>
      <c r="BB16" s="24">
        <v>5</v>
      </c>
      <c r="BC16" s="24">
        <v>5</v>
      </c>
      <c r="BD16" s="24">
        <v>0</v>
      </c>
      <c r="BE16" s="24">
        <v>1</v>
      </c>
      <c r="BF16" s="24">
        <v>4</v>
      </c>
      <c r="BG16" s="24">
        <v>5</v>
      </c>
      <c r="BH16" s="24">
        <v>5</v>
      </c>
      <c r="BI16" s="24">
        <v>4</v>
      </c>
      <c r="BJ16" s="24">
        <v>2</v>
      </c>
      <c r="BK16" s="24">
        <v>3</v>
      </c>
      <c r="BL16" s="24">
        <v>4</v>
      </c>
      <c r="BM16" s="24">
        <v>0</v>
      </c>
      <c r="BN16" s="24">
        <v>2</v>
      </c>
      <c r="BO16" s="24">
        <v>4</v>
      </c>
      <c r="BP16" s="29">
        <v>4</v>
      </c>
      <c r="BQ16" s="159">
        <f>SUM(AV17:BP17)</f>
        <v>67</v>
      </c>
      <c r="BR16" s="135">
        <f>SUM(Y16,AU16,BQ16)</f>
        <v>244</v>
      </c>
      <c r="BS16" s="137">
        <f>IF($BU$5&lt;&gt;0,ROUND(BR16/$BU$5,3),0)</f>
        <v>0.91</v>
      </c>
      <c r="BT16" s="163">
        <f>RANK(BS16,$BS$8:$BS$87)</f>
        <v>3</v>
      </c>
    </row>
    <row r="17" spans="1:72" ht="15.75" thickBot="1">
      <c r="A17" s="112"/>
      <c r="B17" s="110"/>
      <c r="C17" s="114"/>
      <c r="D17" s="129">
        <f>SUM(D16:F16)</f>
        <v>14</v>
      </c>
      <c r="E17" s="108"/>
      <c r="F17" s="108"/>
      <c r="G17" s="108">
        <f>SUM(G16:I16)</f>
        <v>14</v>
      </c>
      <c r="H17" s="108"/>
      <c r="I17" s="108"/>
      <c r="J17" s="108">
        <f>SUM(J16:L16)</f>
        <v>15</v>
      </c>
      <c r="K17" s="108"/>
      <c r="L17" s="108"/>
      <c r="M17" s="108">
        <f>SUM(M16:O16)</f>
        <v>10</v>
      </c>
      <c r="N17" s="108"/>
      <c r="O17" s="108"/>
      <c r="P17" s="108">
        <f>SUM(P16:R16)</f>
        <v>15</v>
      </c>
      <c r="Q17" s="108"/>
      <c r="R17" s="108"/>
      <c r="S17" s="108">
        <f>SUM(S16:U16)</f>
        <v>13</v>
      </c>
      <c r="T17" s="108"/>
      <c r="U17" s="108"/>
      <c r="V17" s="108">
        <f>SUM(V16:X16)</f>
        <v>15</v>
      </c>
      <c r="W17" s="108"/>
      <c r="X17" s="130"/>
      <c r="Y17" s="157"/>
      <c r="Z17" s="131">
        <f>SUM(Z16:AB16)</f>
        <v>11</v>
      </c>
      <c r="AA17" s="132"/>
      <c r="AB17" s="132"/>
      <c r="AC17" s="132">
        <f>SUM(AC16:AE16)</f>
        <v>10</v>
      </c>
      <c r="AD17" s="132"/>
      <c r="AE17" s="132"/>
      <c r="AF17" s="132">
        <f>SUM(AF16:AH16)</f>
        <v>8</v>
      </c>
      <c r="AG17" s="132"/>
      <c r="AH17" s="132"/>
      <c r="AI17" s="132">
        <f>SUM(AI16:AK16)</f>
        <v>14</v>
      </c>
      <c r="AJ17" s="132"/>
      <c r="AK17" s="132"/>
      <c r="AL17" s="132">
        <f>SUM(AL16:AN16)</f>
        <v>13</v>
      </c>
      <c r="AM17" s="132"/>
      <c r="AN17" s="132"/>
      <c r="AO17" s="132">
        <f>SUM(AO16:AQ16)</f>
        <v>12</v>
      </c>
      <c r="AP17" s="132"/>
      <c r="AQ17" s="132"/>
      <c r="AR17" s="132">
        <f>SUM(AR16:AT16)</f>
        <v>13</v>
      </c>
      <c r="AS17" s="132"/>
      <c r="AT17" s="133"/>
      <c r="AU17" s="155"/>
      <c r="AV17" s="140">
        <f>SUM(AV16:AX16)</f>
        <v>7</v>
      </c>
      <c r="AW17" s="139"/>
      <c r="AX17" s="139"/>
      <c r="AY17" s="139">
        <f>SUM(AY16:BA16)</f>
        <v>12</v>
      </c>
      <c r="AZ17" s="139"/>
      <c r="BA17" s="139"/>
      <c r="BB17" s="139">
        <f>SUM(BB16:BD16)</f>
        <v>10</v>
      </c>
      <c r="BC17" s="139"/>
      <c r="BD17" s="139"/>
      <c r="BE17" s="139">
        <f>SUM(BE16:BG16)</f>
        <v>10</v>
      </c>
      <c r="BF17" s="139"/>
      <c r="BG17" s="139"/>
      <c r="BH17" s="139">
        <f>SUM(BH16:BJ16)</f>
        <v>11</v>
      </c>
      <c r="BI17" s="139"/>
      <c r="BJ17" s="139"/>
      <c r="BK17" s="139">
        <f>SUM(BK16:BM16)</f>
        <v>7</v>
      </c>
      <c r="BL17" s="139"/>
      <c r="BM17" s="139"/>
      <c r="BN17" s="139">
        <f>SUM(BN16:BP16)</f>
        <v>10</v>
      </c>
      <c r="BO17" s="139"/>
      <c r="BP17" s="158"/>
      <c r="BQ17" s="160"/>
      <c r="BR17" s="136"/>
      <c r="BS17" s="138"/>
      <c r="BT17" s="164"/>
    </row>
    <row r="18" spans="1:72" ht="15">
      <c r="A18" s="111">
        <v>6</v>
      </c>
      <c r="B18" s="109" t="str">
        <f>'Итоговый результат'!B17</f>
        <v>Сидорин Денис</v>
      </c>
      <c r="C18" s="113" t="str">
        <f>'Итоговый результат'!C17</f>
        <v>НабЧел|Сварог</v>
      </c>
      <c r="D18" s="30">
        <v>4</v>
      </c>
      <c r="E18" s="22">
        <v>5</v>
      </c>
      <c r="F18" s="22">
        <v>4</v>
      </c>
      <c r="G18" s="22">
        <v>4</v>
      </c>
      <c r="H18" s="22">
        <v>5</v>
      </c>
      <c r="I18" s="22">
        <v>5</v>
      </c>
      <c r="J18" s="22">
        <v>4</v>
      </c>
      <c r="K18" s="22">
        <v>4</v>
      </c>
      <c r="L18" s="22">
        <v>4</v>
      </c>
      <c r="M18" s="22">
        <v>5</v>
      </c>
      <c r="N18" s="22">
        <v>5</v>
      </c>
      <c r="O18" s="22">
        <v>5</v>
      </c>
      <c r="P18" s="22">
        <v>4</v>
      </c>
      <c r="Q18" s="22">
        <v>4</v>
      </c>
      <c r="R18" s="22">
        <v>4</v>
      </c>
      <c r="S18" s="22">
        <v>5</v>
      </c>
      <c r="T18" s="22">
        <v>5</v>
      </c>
      <c r="U18" s="22">
        <v>4</v>
      </c>
      <c r="V18" s="22">
        <v>4</v>
      </c>
      <c r="W18" s="22">
        <v>4</v>
      </c>
      <c r="X18" s="25">
        <v>5</v>
      </c>
      <c r="Y18" s="156">
        <f>SUM(D19:X19)</f>
        <v>93</v>
      </c>
      <c r="Z18" s="26">
        <v>4</v>
      </c>
      <c r="AA18" s="23">
        <v>2</v>
      </c>
      <c r="AB18" s="23">
        <v>5</v>
      </c>
      <c r="AC18" s="23">
        <v>3</v>
      </c>
      <c r="AD18" s="23">
        <v>5</v>
      </c>
      <c r="AE18" s="23">
        <v>4</v>
      </c>
      <c r="AF18" s="23">
        <v>4</v>
      </c>
      <c r="AG18" s="23">
        <v>2</v>
      </c>
      <c r="AH18" s="23">
        <v>4</v>
      </c>
      <c r="AI18" s="23">
        <v>0</v>
      </c>
      <c r="AJ18" s="23">
        <v>5</v>
      </c>
      <c r="AK18" s="23">
        <v>4</v>
      </c>
      <c r="AL18" s="23">
        <v>3</v>
      </c>
      <c r="AM18" s="23">
        <v>0</v>
      </c>
      <c r="AN18" s="23">
        <v>0</v>
      </c>
      <c r="AO18" s="23">
        <v>5</v>
      </c>
      <c r="AP18" s="23">
        <v>4</v>
      </c>
      <c r="AQ18" s="23">
        <v>2</v>
      </c>
      <c r="AR18" s="23">
        <v>0</v>
      </c>
      <c r="AS18" s="23">
        <v>4</v>
      </c>
      <c r="AT18" s="27">
        <v>5</v>
      </c>
      <c r="AU18" s="154">
        <f>SUM(Z19:AT19)</f>
        <v>65</v>
      </c>
      <c r="AV18" s="28">
        <v>0</v>
      </c>
      <c r="AW18" s="24">
        <v>0</v>
      </c>
      <c r="AX18" s="24">
        <v>0</v>
      </c>
      <c r="AY18" s="24">
        <v>5</v>
      </c>
      <c r="AZ18" s="24">
        <v>4</v>
      </c>
      <c r="BA18" s="24">
        <v>4</v>
      </c>
      <c r="BB18" s="24">
        <v>3</v>
      </c>
      <c r="BC18" s="24">
        <v>1</v>
      </c>
      <c r="BD18" s="24">
        <v>0</v>
      </c>
      <c r="BE18" s="24">
        <v>1</v>
      </c>
      <c r="BF18" s="24">
        <v>3</v>
      </c>
      <c r="BG18" s="24">
        <v>0</v>
      </c>
      <c r="BH18" s="24">
        <v>1</v>
      </c>
      <c r="BI18" s="24">
        <v>3</v>
      </c>
      <c r="BJ18" s="24">
        <v>2</v>
      </c>
      <c r="BK18" s="24">
        <v>4</v>
      </c>
      <c r="BL18" s="24">
        <v>0</v>
      </c>
      <c r="BM18" s="24">
        <v>5</v>
      </c>
      <c r="BN18" s="24">
        <v>2</v>
      </c>
      <c r="BO18" s="24">
        <v>0</v>
      </c>
      <c r="BP18" s="29">
        <v>0</v>
      </c>
      <c r="BQ18" s="159">
        <f>SUM(AV19:BP19)</f>
        <v>38</v>
      </c>
      <c r="BR18" s="135">
        <f>SUM(Y18,AU18,BQ18)</f>
        <v>196</v>
      </c>
      <c r="BS18" s="137">
        <f>IF($BU$5&lt;&gt;0,ROUND(BR18/$BU$5,3),0)</f>
        <v>0.731</v>
      </c>
      <c r="BT18" s="163">
        <f>RANK(BS18,$BS$8:$BS$87)</f>
        <v>11</v>
      </c>
    </row>
    <row r="19" spans="1:72" ht="15.75" thickBot="1">
      <c r="A19" s="112"/>
      <c r="B19" s="110"/>
      <c r="C19" s="114"/>
      <c r="D19" s="129">
        <f>SUM(D18:F18)</f>
        <v>13</v>
      </c>
      <c r="E19" s="108"/>
      <c r="F19" s="108"/>
      <c r="G19" s="108">
        <f>SUM(G18:I18)</f>
        <v>14</v>
      </c>
      <c r="H19" s="108"/>
      <c r="I19" s="108"/>
      <c r="J19" s="108">
        <f>SUM(J18:L18)</f>
        <v>12</v>
      </c>
      <c r="K19" s="108"/>
      <c r="L19" s="108"/>
      <c r="M19" s="108">
        <f>SUM(M18:O18)</f>
        <v>15</v>
      </c>
      <c r="N19" s="108"/>
      <c r="O19" s="108"/>
      <c r="P19" s="108">
        <f>SUM(P18:R18)</f>
        <v>12</v>
      </c>
      <c r="Q19" s="108"/>
      <c r="R19" s="108"/>
      <c r="S19" s="108">
        <f>SUM(S18:U18)</f>
        <v>14</v>
      </c>
      <c r="T19" s="108"/>
      <c r="U19" s="108"/>
      <c r="V19" s="108">
        <f>SUM(V18:X18)</f>
        <v>13</v>
      </c>
      <c r="W19" s="108"/>
      <c r="X19" s="130"/>
      <c r="Y19" s="157"/>
      <c r="Z19" s="131">
        <f>SUM(Z18:AB18)</f>
        <v>11</v>
      </c>
      <c r="AA19" s="132"/>
      <c r="AB19" s="132"/>
      <c r="AC19" s="132">
        <f>SUM(AC18:AE18)</f>
        <v>12</v>
      </c>
      <c r="AD19" s="132"/>
      <c r="AE19" s="132"/>
      <c r="AF19" s="132">
        <f>SUM(AF18:AH18)</f>
        <v>10</v>
      </c>
      <c r="AG19" s="132"/>
      <c r="AH19" s="132"/>
      <c r="AI19" s="132">
        <f>SUM(AI18:AK18)</f>
        <v>9</v>
      </c>
      <c r="AJ19" s="132"/>
      <c r="AK19" s="132"/>
      <c r="AL19" s="132">
        <f>SUM(AL18:AN18)</f>
        <v>3</v>
      </c>
      <c r="AM19" s="132"/>
      <c r="AN19" s="132"/>
      <c r="AO19" s="132">
        <f>SUM(AO18:AQ18)</f>
        <v>11</v>
      </c>
      <c r="AP19" s="132"/>
      <c r="AQ19" s="132"/>
      <c r="AR19" s="132">
        <f>SUM(AR18:AT18)</f>
        <v>9</v>
      </c>
      <c r="AS19" s="132"/>
      <c r="AT19" s="133"/>
      <c r="AU19" s="155"/>
      <c r="AV19" s="140">
        <f>SUM(AV18:AX18)</f>
        <v>0</v>
      </c>
      <c r="AW19" s="139"/>
      <c r="AX19" s="139"/>
      <c r="AY19" s="139">
        <f>SUM(AY18:BA18)</f>
        <v>13</v>
      </c>
      <c r="AZ19" s="139"/>
      <c r="BA19" s="139"/>
      <c r="BB19" s="139">
        <f>SUM(BB18:BD18)</f>
        <v>4</v>
      </c>
      <c r="BC19" s="139"/>
      <c r="BD19" s="139"/>
      <c r="BE19" s="139">
        <f>SUM(BE18:BG18)</f>
        <v>4</v>
      </c>
      <c r="BF19" s="139"/>
      <c r="BG19" s="139"/>
      <c r="BH19" s="139">
        <f>SUM(BH18:BJ18)</f>
        <v>6</v>
      </c>
      <c r="BI19" s="139"/>
      <c r="BJ19" s="139"/>
      <c r="BK19" s="139">
        <f>SUM(BK18:BM18)</f>
        <v>9</v>
      </c>
      <c r="BL19" s="139"/>
      <c r="BM19" s="139"/>
      <c r="BN19" s="139">
        <f>SUM(BN18:BP18)</f>
        <v>2</v>
      </c>
      <c r="BO19" s="139"/>
      <c r="BP19" s="158"/>
      <c r="BQ19" s="160"/>
      <c r="BR19" s="136"/>
      <c r="BS19" s="138"/>
      <c r="BT19" s="164"/>
    </row>
    <row r="20" spans="1:72" ht="15">
      <c r="A20" s="111">
        <v>7</v>
      </c>
      <c r="B20" s="109" t="str">
        <f>'Итоговый результат'!B18</f>
        <v>Гусляков Кирилл</v>
      </c>
      <c r="C20" s="113" t="str">
        <f>'Итоговый результат'!C18</f>
        <v>Москва|Пересвет</v>
      </c>
      <c r="D20" s="30">
        <v>5</v>
      </c>
      <c r="E20" s="22">
        <v>5</v>
      </c>
      <c r="F20" s="22">
        <v>4</v>
      </c>
      <c r="G20" s="22">
        <v>5</v>
      </c>
      <c r="H20" s="22">
        <v>5</v>
      </c>
      <c r="I20" s="22">
        <v>4</v>
      </c>
      <c r="J20" s="22">
        <v>4</v>
      </c>
      <c r="K20" s="22">
        <v>5</v>
      </c>
      <c r="L20" s="22">
        <v>5</v>
      </c>
      <c r="M20" s="22">
        <v>4</v>
      </c>
      <c r="N20" s="22">
        <v>4</v>
      </c>
      <c r="O20" s="22">
        <v>5</v>
      </c>
      <c r="P20" s="22">
        <v>5</v>
      </c>
      <c r="Q20" s="22">
        <v>4</v>
      </c>
      <c r="R20" s="22">
        <v>5</v>
      </c>
      <c r="S20" s="22">
        <v>4</v>
      </c>
      <c r="T20" s="22">
        <v>5</v>
      </c>
      <c r="U20" s="22">
        <v>5</v>
      </c>
      <c r="V20" s="22">
        <v>4</v>
      </c>
      <c r="W20" s="22">
        <v>2</v>
      </c>
      <c r="X20" s="25">
        <v>5</v>
      </c>
      <c r="Y20" s="156">
        <f>SUM(D21:X21)</f>
        <v>94</v>
      </c>
      <c r="Z20" s="26">
        <v>3</v>
      </c>
      <c r="AA20" s="23">
        <v>3</v>
      </c>
      <c r="AB20" s="23">
        <v>0</v>
      </c>
      <c r="AC20" s="23">
        <v>4</v>
      </c>
      <c r="AD20" s="23">
        <v>0</v>
      </c>
      <c r="AE20" s="23">
        <v>0</v>
      </c>
      <c r="AF20" s="23">
        <v>3</v>
      </c>
      <c r="AG20" s="23">
        <v>4</v>
      </c>
      <c r="AH20" s="23">
        <v>0</v>
      </c>
      <c r="AI20" s="23">
        <v>4</v>
      </c>
      <c r="AJ20" s="23">
        <v>4</v>
      </c>
      <c r="AK20" s="23">
        <v>4</v>
      </c>
      <c r="AL20" s="23">
        <v>4</v>
      </c>
      <c r="AM20" s="23">
        <v>2</v>
      </c>
      <c r="AN20" s="23">
        <v>0</v>
      </c>
      <c r="AO20" s="23">
        <v>5</v>
      </c>
      <c r="AP20" s="23">
        <v>0</v>
      </c>
      <c r="AQ20" s="23">
        <v>5</v>
      </c>
      <c r="AR20" s="23">
        <v>5</v>
      </c>
      <c r="AS20" s="23">
        <v>4</v>
      </c>
      <c r="AT20" s="27">
        <v>4</v>
      </c>
      <c r="AU20" s="154">
        <f>SUM(Z21:AT21)</f>
        <v>58</v>
      </c>
      <c r="AV20" s="28">
        <v>2</v>
      </c>
      <c r="AW20" s="24">
        <v>0</v>
      </c>
      <c r="AX20" s="24">
        <v>4</v>
      </c>
      <c r="AY20" s="24">
        <v>0</v>
      </c>
      <c r="AZ20" s="24">
        <v>0</v>
      </c>
      <c r="BA20" s="24">
        <v>2</v>
      </c>
      <c r="BB20" s="24">
        <v>0</v>
      </c>
      <c r="BC20" s="24">
        <v>4</v>
      </c>
      <c r="BD20" s="24">
        <v>1</v>
      </c>
      <c r="BE20" s="24">
        <v>3</v>
      </c>
      <c r="BF20" s="24">
        <v>0</v>
      </c>
      <c r="BG20" s="24">
        <v>1</v>
      </c>
      <c r="BH20" s="24">
        <v>0</v>
      </c>
      <c r="BI20" s="24">
        <v>4</v>
      </c>
      <c r="BJ20" s="24">
        <v>0</v>
      </c>
      <c r="BK20" s="24">
        <v>0</v>
      </c>
      <c r="BL20" s="24">
        <v>1</v>
      </c>
      <c r="BM20" s="24">
        <v>1</v>
      </c>
      <c r="BN20" s="24">
        <v>0</v>
      </c>
      <c r="BO20" s="24">
        <v>0</v>
      </c>
      <c r="BP20" s="29">
        <v>0</v>
      </c>
      <c r="BQ20" s="159">
        <f>SUM(AV21:BP21)</f>
        <v>23</v>
      </c>
      <c r="BR20" s="135">
        <f>SUM(Y20,AU20,BQ20)</f>
        <v>175</v>
      </c>
      <c r="BS20" s="137">
        <f>IF($BU$5&lt;&gt;0,ROUND(BR20/$BU$5,3),0)</f>
        <v>0.653</v>
      </c>
      <c r="BT20" s="163">
        <f>RANK(BS20,$BS$8:$BS$87)</f>
        <v>18</v>
      </c>
    </row>
    <row r="21" spans="1:72" ht="15.75" thickBot="1">
      <c r="A21" s="112"/>
      <c r="B21" s="110"/>
      <c r="C21" s="114"/>
      <c r="D21" s="129">
        <f>SUM(D20:F20)</f>
        <v>14</v>
      </c>
      <c r="E21" s="108"/>
      <c r="F21" s="108"/>
      <c r="G21" s="108">
        <f>SUM(G20:I20)</f>
        <v>14</v>
      </c>
      <c r="H21" s="108"/>
      <c r="I21" s="108"/>
      <c r="J21" s="108">
        <f>SUM(J20:L20)</f>
        <v>14</v>
      </c>
      <c r="K21" s="108"/>
      <c r="L21" s="108"/>
      <c r="M21" s="108">
        <f>SUM(M20:O20)</f>
        <v>13</v>
      </c>
      <c r="N21" s="108"/>
      <c r="O21" s="108"/>
      <c r="P21" s="108">
        <f>SUM(P20:R20)</f>
        <v>14</v>
      </c>
      <c r="Q21" s="108"/>
      <c r="R21" s="108"/>
      <c r="S21" s="108">
        <f>SUM(S20:U20)</f>
        <v>14</v>
      </c>
      <c r="T21" s="108"/>
      <c r="U21" s="108"/>
      <c r="V21" s="108">
        <f>SUM(V20:X20)</f>
        <v>11</v>
      </c>
      <c r="W21" s="108"/>
      <c r="X21" s="130"/>
      <c r="Y21" s="157"/>
      <c r="Z21" s="131">
        <f>SUM(Z20:AB20)</f>
        <v>6</v>
      </c>
      <c r="AA21" s="132"/>
      <c r="AB21" s="132"/>
      <c r="AC21" s="132">
        <f>SUM(AC20:AE20)</f>
        <v>4</v>
      </c>
      <c r="AD21" s="132"/>
      <c r="AE21" s="132"/>
      <c r="AF21" s="132">
        <f>SUM(AF20:AH20)</f>
        <v>7</v>
      </c>
      <c r="AG21" s="132"/>
      <c r="AH21" s="132"/>
      <c r="AI21" s="132">
        <f>SUM(AI20:AK20)</f>
        <v>12</v>
      </c>
      <c r="AJ21" s="132"/>
      <c r="AK21" s="132"/>
      <c r="AL21" s="132">
        <f>SUM(AL20:AN20)</f>
        <v>6</v>
      </c>
      <c r="AM21" s="132"/>
      <c r="AN21" s="132"/>
      <c r="AO21" s="132">
        <f>SUM(AO20:AQ20)</f>
        <v>10</v>
      </c>
      <c r="AP21" s="132"/>
      <c r="AQ21" s="132"/>
      <c r="AR21" s="132">
        <f>SUM(AR20:AT20)</f>
        <v>13</v>
      </c>
      <c r="AS21" s="132"/>
      <c r="AT21" s="133"/>
      <c r="AU21" s="155"/>
      <c r="AV21" s="140">
        <f>SUM(AV20:AX20)</f>
        <v>6</v>
      </c>
      <c r="AW21" s="139"/>
      <c r="AX21" s="139"/>
      <c r="AY21" s="139">
        <f>SUM(AY20:BA20)</f>
        <v>2</v>
      </c>
      <c r="AZ21" s="139"/>
      <c r="BA21" s="139"/>
      <c r="BB21" s="139">
        <f>SUM(BB20:BD20)</f>
        <v>5</v>
      </c>
      <c r="BC21" s="139"/>
      <c r="BD21" s="139"/>
      <c r="BE21" s="139">
        <f>SUM(BE20:BG20)</f>
        <v>4</v>
      </c>
      <c r="BF21" s="139"/>
      <c r="BG21" s="139"/>
      <c r="BH21" s="139">
        <f>SUM(BH20:BJ20)</f>
        <v>4</v>
      </c>
      <c r="BI21" s="139"/>
      <c r="BJ21" s="139"/>
      <c r="BK21" s="139">
        <f>SUM(BK20:BM20)</f>
        <v>2</v>
      </c>
      <c r="BL21" s="139"/>
      <c r="BM21" s="139"/>
      <c r="BN21" s="139">
        <f>SUM(BN20:BP20)</f>
        <v>0</v>
      </c>
      <c r="BO21" s="139"/>
      <c r="BP21" s="158"/>
      <c r="BQ21" s="160"/>
      <c r="BR21" s="136"/>
      <c r="BS21" s="138"/>
      <c r="BT21" s="164"/>
    </row>
    <row r="22" spans="1:72" ht="15">
      <c r="A22" s="111">
        <v>8</v>
      </c>
      <c r="B22" s="109" t="str">
        <f>'Итоговый результат'!B19</f>
        <v>Шлоков Роман</v>
      </c>
      <c r="C22" s="113" t="str">
        <f>'Итоговый результат'!C19</f>
        <v>Москва|FreeKnife</v>
      </c>
      <c r="D22" s="30">
        <v>5</v>
      </c>
      <c r="E22" s="22">
        <v>5</v>
      </c>
      <c r="F22" s="22">
        <v>4</v>
      </c>
      <c r="G22" s="22">
        <v>4</v>
      </c>
      <c r="H22" s="22">
        <v>5</v>
      </c>
      <c r="I22" s="22">
        <v>4</v>
      </c>
      <c r="J22" s="22">
        <v>4</v>
      </c>
      <c r="K22" s="22">
        <v>0</v>
      </c>
      <c r="L22" s="22">
        <v>4</v>
      </c>
      <c r="M22" s="22">
        <v>5</v>
      </c>
      <c r="N22" s="22">
        <v>3</v>
      </c>
      <c r="O22" s="22">
        <v>5</v>
      </c>
      <c r="P22" s="22">
        <v>5</v>
      </c>
      <c r="Q22" s="22">
        <v>4</v>
      </c>
      <c r="R22" s="22">
        <v>5</v>
      </c>
      <c r="S22" s="22">
        <v>4</v>
      </c>
      <c r="T22" s="22">
        <v>0</v>
      </c>
      <c r="U22" s="22">
        <v>5</v>
      </c>
      <c r="V22" s="22">
        <v>5</v>
      </c>
      <c r="W22" s="22">
        <v>5</v>
      </c>
      <c r="X22" s="25">
        <v>0</v>
      </c>
      <c r="Y22" s="156">
        <f>SUM(D23:X23)</f>
        <v>81</v>
      </c>
      <c r="Z22" s="26">
        <v>5</v>
      </c>
      <c r="AA22" s="23">
        <v>3</v>
      </c>
      <c r="AB22" s="23">
        <v>2</v>
      </c>
      <c r="AC22" s="23">
        <v>0</v>
      </c>
      <c r="AD22" s="23">
        <v>5</v>
      </c>
      <c r="AE22" s="23">
        <v>5</v>
      </c>
      <c r="AF22" s="23">
        <v>4</v>
      </c>
      <c r="AG22" s="23">
        <v>3</v>
      </c>
      <c r="AH22" s="23">
        <v>5</v>
      </c>
      <c r="AI22" s="23">
        <v>3</v>
      </c>
      <c r="AJ22" s="23">
        <v>2</v>
      </c>
      <c r="AK22" s="23">
        <v>4</v>
      </c>
      <c r="AL22" s="23">
        <v>4</v>
      </c>
      <c r="AM22" s="23">
        <v>3</v>
      </c>
      <c r="AN22" s="23">
        <v>0</v>
      </c>
      <c r="AO22" s="23">
        <v>5</v>
      </c>
      <c r="AP22" s="23">
        <v>0</v>
      </c>
      <c r="AQ22" s="23">
        <v>5</v>
      </c>
      <c r="AR22" s="23">
        <v>0</v>
      </c>
      <c r="AS22" s="23">
        <v>4</v>
      </c>
      <c r="AT22" s="27">
        <v>4</v>
      </c>
      <c r="AU22" s="154">
        <f>SUM(Z23:AT23)</f>
        <v>66</v>
      </c>
      <c r="AV22" s="28">
        <v>4</v>
      </c>
      <c r="AW22" s="24">
        <v>4</v>
      </c>
      <c r="AX22" s="24">
        <v>0</v>
      </c>
      <c r="AY22" s="24">
        <v>4</v>
      </c>
      <c r="AZ22" s="24">
        <v>0</v>
      </c>
      <c r="BA22" s="24">
        <v>3</v>
      </c>
      <c r="BB22" s="24">
        <v>5</v>
      </c>
      <c r="BC22" s="24">
        <v>0</v>
      </c>
      <c r="BD22" s="24">
        <v>0</v>
      </c>
      <c r="BE22" s="24">
        <v>0</v>
      </c>
      <c r="BF22" s="24">
        <v>0</v>
      </c>
      <c r="BG22" s="24">
        <v>3</v>
      </c>
      <c r="BH22" s="24">
        <v>5</v>
      </c>
      <c r="BI22" s="24">
        <v>0</v>
      </c>
      <c r="BJ22" s="24">
        <v>2</v>
      </c>
      <c r="BK22" s="24">
        <v>4</v>
      </c>
      <c r="BL22" s="24">
        <v>0</v>
      </c>
      <c r="BM22" s="24">
        <v>0</v>
      </c>
      <c r="BN22" s="24">
        <v>0</v>
      </c>
      <c r="BO22" s="24">
        <v>5</v>
      </c>
      <c r="BP22" s="29">
        <v>0</v>
      </c>
      <c r="BQ22" s="159">
        <f>SUM(AV23:BP23)</f>
        <v>39</v>
      </c>
      <c r="BR22" s="135">
        <f>SUM(Y22,AU22,BQ22)</f>
        <v>186</v>
      </c>
      <c r="BS22" s="137">
        <f>IF($BU$5&lt;&gt;0,ROUND(BR22/$BU$5,3),0)</f>
        <v>0.694</v>
      </c>
      <c r="BT22" s="163">
        <f>RANK(BS22,$BS$8:$BS$87)</f>
        <v>15</v>
      </c>
    </row>
    <row r="23" spans="1:72" ht="15.75" thickBot="1">
      <c r="A23" s="112"/>
      <c r="B23" s="110"/>
      <c r="C23" s="114"/>
      <c r="D23" s="129">
        <f>SUM(D22:F22)</f>
        <v>14</v>
      </c>
      <c r="E23" s="108"/>
      <c r="F23" s="108"/>
      <c r="G23" s="108">
        <f>SUM(G22:I22)</f>
        <v>13</v>
      </c>
      <c r="H23" s="108"/>
      <c r="I23" s="108"/>
      <c r="J23" s="108">
        <f>SUM(J22:L22)</f>
        <v>8</v>
      </c>
      <c r="K23" s="108"/>
      <c r="L23" s="108"/>
      <c r="M23" s="108">
        <f>SUM(M22:O22)</f>
        <v>13</v>
      </c>
      <c r="N23" s="108"/>
      <c r="O23" s="108"/>
      <c r="P23" s="108">
        <f>SUM(P22:R22)</f>
        <v>14</v>
      </c>
      <c r="Q23" s="108"/>
      <c r="R23" s="108"/>
      <c r="S23" s="108">
        <f>SUM(S22:U22)</f>
        <v>9</v>
      </c>
      <c r="T23" s="108"/>
      <c r="U23" s="108"/>
      <c r="V23" s="108">
        <f>SUM(V22:X22)</f>
        <v>10</v>
      </c>
      <c r="W23" s="108"/>
      <c r="X23" s="130"/>
      <c r="Y23" s="157"/>
      <c r="Z23" s="131">
        <f>SUM(Z22:AB22)</f>
        <v>10</v>
      </c>
      <c r="AA23" s="132"/>
      <c r="AB23" s="132"/>
      <c r="AC23" s="132">
        <f>SUM(AC22:AE22)</f>
        <v>10</v>
      </c>
      <c r="AD23" s="132"/>
      <c r="AE23" s="132"/>
      <c r="AF23" s="132">
        <f>SUM(AF22:AH22)</f>
        <v>12</v>
      </c>
      <c r="AG23" s="132"/>
      <c r="AH23" s="132"/>
      <c r="AI23" s="132">
        <f>SUM(AI22:AK22)</f>
        <v>9</v>
      </c>
      <c r="AJ23" s="132"/>
      <c r="AK23" s="132"/>
      <c r="AL23" s="132">
        <f>SUM(AL22:AN22)</f>
        <v>7</v>
      </c>
      <c r="AM23" s="132"/>
      <c r="AN23" s="132"/>
      <c r="AO23" s="132">
        <f>SUM(AO22:AQ22)</f>
        <v>10</v>
      </c>
      <c r="AP23" s="132"/>
      <c r="AQ23" s="132"/>
      <c r="AR23" s="132">
        <f>SUM(AR22:AT22)</f>
        <v>8</v>
      </c>
      <c r="AS23" s="132"/>
      <c r="AT23" s="133"/>
      <c r="AU23" s="155"/>
      <c r="AV23" s="140">
        <f>SUM(AV22:AX22)</f>
        <v>8</v>
      </c>
      <c r="AW23" s="139"/>
      <c r="AX23" s="139"/>
      <c r="AY23" s="139">
        <f>SUM(AY22:BA22)</f>
        <v>7</v>
      </c>
      <c r="AZ23" s="139"/>
      <c r="BA23" s="139"/>
      <c r="BB23" s="139">
        <f>SUM(BB22:BD22)</f>
        <v>5</v>
      </c>
      <c r="BC23" s="139"/>
      <c r="BD23" s="139"/>
      <c r="BE23" s="139">
        <f>SUM(BE22:BG22)</f>
        <v>3</v>
      </c>
      <c r="BF23" s="139"/>
      <c r="BG23" s="139"/>
      <c r="BH23" s="139">
        <f>SUM(BH22:BJ22)</f>
        <v>7</v>
      </c>
      <c r="BI23" s="139"/>
      <c r="BJ23" s="139"/>
      <c r="BK23" s="139">
        <f>SUM(BK22:BM22)</f>
        <v>4</v>
      </c>
      <c r="BL23" s="139"/>
      <c r="BM23" s="139"/>
      <c r="BN23" s="139">
        <f>SUM(BN22:BP22)</f>
        <v>5</v>
      </c>
      <c r="BO23" s="139"/>
      <c r="BP23" s="158"/>
      <c r="BQ23" s="160"/>
      <c r="BR23" s="136"/>
      <c r="BS23" s="138"/>
      <c r="BT23" s="164"/>
    </row>
    <row r="24" spans="1:72" ht="15">
      <c r="A24" s="111">
        <v>9</v>
      </c>
      <c r="B24" s="109" t="str">
        <f>'Итоговый результат'!B20</f>
        <v>Берзин Игорь</v>
      </c>
      <c r="C24" s="113" t="str">
        <f>'Итоговый результат'!C20</f>
        <v>Рязань|Пересвет</v>
      </c>
      <c r="D24" s="30">
        <v>4</v>
      </c>
      <c r="E24" s="22">
        <v>4</v>
      </c>
      <c r="F24" s="22">
        <v>4</v>
      </c>
      <c r="G24" s="22">
        <v>3</v>
      </c>
      <c r="H24" s="22">
        <v>4</v>
      </c>
      <c r="I24" s="22">
        <v>5</v>
      </c>
      <c r="J24" s="22">
        <v>3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5</v>
      </c>
      <c r="R24" s="22">
        <v>5</v>
      </c>
      <c r="S24" s="22">
        <v>5</v>
      </c>
      <c r="T24" s="22">
        <v>5</v>
      </c>
      <c r="U24" s="22">
        <v>4</v>
      </c>
      <c r="V24" s="22">
        <v>4</v>
      </c>
      <c r="W24" s="22">
        <v>3</v>
      </c>
      <c r="X24" s="25">
        <v>4</v>
      </c>
      <c r="Y24" s="156">
        <f>SUM(D25:X25)</f>
        <v>86</v>
      </c>
      <c r="Z24" s="26">
        <v>2</v>
      </c>
      <c r="AA24" s="23">
        <v>2</v>
      </c>
      <c r="AB24" s="23">
        <v>3</v>
      </c>
      <c r="AC24" s="23">
        <v>0</v>
      </c>
      <c r="AD24" s="23">
        <v>5</v>
      </c>
      <c r="AE24" s="23">
        <v>5</v>
      </c>
      <c r="AF24" s="23">
        <v>0</v>
      </c>
      <c r="AG24" s="23">
        <v>2</v>
      </c>
      <c r="AH24" s="23">
        <v>5</v>
      </c>
      <c r="AI24" s="23">
        <v>5</v>
      </c>
      <c r="AJ24" s="23">
        <v>2</v>
      </c>
      <c r="AK24" s="23">
        <v>3</v>
      </c>
      <c r="AL24" s="23">
        <v>0</v>
      </c>
      <c r="AM24" s="23">
        <v>0</v>
      </c>
      <c r="AN24" s="23">
        <v>4</v>
      </c>
      <c r="AO24" s="23">
        <v>4</v>
      </c>
      <c r="AP24" s="23">
        <v>4</v>
      </c>
      <c r="AQ24" s="23">
        <v>5</v>
      </c>
      <c r="AR24" s="23">
        <v>4</v>
      </c>
      <c r="AS24" s="23">
        <v>4</v>
      </c>
      <c r="AT24" s="27">
        <v>2</v>
      </c>
      <c r="AU24" s="154">
        <f>SUM(Z25:AT25)</f>
        <v>61</v>
      </c>
      <c r="AV24" s="28">
        <v>0</v>
      </c>
      <c r="AW24" s="24">
        <v>1</v>
      </c>
      <c r="AX24" s="24">
        <v>3</v>
      </c>
      <c r="AY24" s="24">
        <v>2</v>
      </c>
      <c r="AZ24" s="24">
        <v>3</v>
      </c>
      <c r="BA24" s="24">
        <v>0</v>
      </c>
      <c r="BB24" s="24">
        <v>2</v>
      </c>
      <c r="BC24" s="24">
        <v>5</v>
      </c>
      <c r="BD24" s="24">
        <v>2</v>
      </c>
      <c r="BE24" s="24">
        <v>0</v>
      </c>
      <c r="BF24" s="24">
        <v>1</v>
      </c>
      <c r="BG24" s="24">
        <v>3</v>
      </c>
      <c r="BH24" s="24">
        <v>0</v>
      </c>
      <c r="BI24" s="24">
        <v>4</v>
      </c>
      <c r="BJ24" s="24">
        <v>5</v>
      </c>
      <c r="BK24" s="24">
        <v>0</v>
      </c>
      <c r="BL24" s="24">
        <v>4</v>
      </c>
      <c r="BM24" s="24">
        <v>3</v>
      </c>
      <c r="BN24" s="24">
        <v>0</v>
      </c>
      <c r="BO24" s="24">
        <v>1</v>
      </c>
      <c r="BP24" s="29">
        <v>4</v>
      </c>
      <c r="BQ24" s="159">
        <f>SUM(AV25:BP25)</f>
        <v>43</v>
      </c>
      <c r="BR24" s="135">
        <f>SUM(Y24,AU24,BQ24)</f>
        <v>190</v>
      </c>
      <c r="BS24" s="137">
        <f>IF($BU$5&lt;&gt;0,ROUND(BR24/$BU$5,3),0)</f>
        <v>0.709</v>
      </c>
      <c r="BT24" s="163">
        <f>RANK(BS24,$BS$8:$BS$87)</f>
        <v>14</v>
      </c>
    </row>
    <row r="25" spans="1:72" ht="15.75" thickBot="1">
      <c r="A25" s="112"/>
      <c r="B25" s="110"/>
      <c r="C25" s="114"/>
      <c r="D25" s="129">
        <f>SUM(D24:F24)</f>
        <v>12</v>
      </c>
      <c r="E25" s="108"/>
      <c r="F25" s="108"/>
      <c r="G25" s="108">
        <f>SUM(G24:I24)</f>
        <v>12</v>
      </c>
      <c r="H25" s="108"/>
      <c r="I25" s="108"/>
      <c r="J25" s="108">
        <f>SUM(J24:L24)</f>
        <v>11</v>
      </c>
      <c r="K25" s="108"/>
      <c r="L25" s="108"/>
      <c r="M25" s="108">
        <f>SUM(M24:O24)</f>
        <v>12</v>
      </c>
      <c r="N25" s="108"/>
      <c r="O25" s="108"/>
      <c r="P25" s="108">
        <f>SUM(P24:R24)</f>
        <v>14</v>
      </c>
      <c r="Q25" s="108"/>
      <c r="R25" s="108"/>
      <c r="S25" s="108">
        <f>SUM(S24:U24)</f>
        <v>14</v>
      </c>
      <c r="T25" s="108"/>
      <c r="U25" s="108"/>
      <c r="V25" s="108">
        <f>SUM(V24:X24)</f>
        <v>11</v>
      </c>
      <c r="W25" s="108"/>
      <c r="X25" s="130"/>
      <c r="Y25" s="157"/>
      <c r="Z25" s="131">
        <f>SUM(Z24:AB24)</f>
        <v>7</v>
      </c>
      <c r="AA25" s="132"/>
      <c r="AB25" s="132"/>
      <c r="AC25" s="132">
        <f>SUM(AC24:AE24)</f>
        <v>10</v>
      </c>
      <c r="AD25" s="132"/>
      <c r="AE25" s="132"/>
      <c r="AF25" s="132">
        <f>SUM(AF24:AH24)</f>
        <v>7</v>
      </c>
      <c r="AG25" s="132"/>
      <c r="AH25" s="132"/>
      <c r="AI25" s="132">
        <f>SUM(AI24:AK24)</f>
        <v>10</v>
      </c>
      <c r="AJ25" s="132"/>
      <c r="AK25" s="132"/>
      <c r="AL25" s="132">
        <f>SUM(AL24:AN24)</f>
        <v>4</v>
      </c>
      <c r="AM25" s="132"/>
      <c r="AN25" s="132"/>
      <c r="AO25" s="132">
        <f>SUM(AO24:AQ24)</f>
        <v>13</v>
      </c>
      <c r="AP25" s="132"/>
      <c r="AQ25" s="132"/>
      <c r="AR25" s="132">
        <f>SUM(AR24:AT24)</f>
        <v>10</v>
      </c>
      <c r="AS25" s="132"/>
      <c r="AT25" s="133"/>
      <c r="AU25" s="155"/>
      <c r="AV25" s="140">
        <f>SUM(AV24:AX24)</f>
        <v>4</v>
      </c>
      <c r="AW25" s="139"/>
      <c r="AX25" s="139"/>
      <c r="AY25" s="139">
        <f>SUM(AY24:BA24)</f>
        <v>5</v>
      </c>
      <c r="AZ25" s="139"/>
      <c r="BA25" s="139"/>
      <c r="BB25" s="139">
        <f>SUM(BB24:BD24)</f>
        <v>9</v>
      </c>
      <c r="BC25" s="139"/>
      <c r="BD25" s="139"/>
      <c r="BE25" s="139">
        <f>SUM(BE24:BG24)</f>
        <v>4</v>
      </c>
      <c r="BF25" s="139"/>
      <c r="BG25" s="139"/>
      <c r="BH25" s="139">
        <f>SUM(BH24:BJ24)</f>
        <v>9</v>
      </c>
      <c r="BI25" s="139"/>
      <c r="BJ25" s="139"/>
      <c r="BK25" s="139">
        <f>SUM(BK24:BM24)</f>
        <v>7</v>
      </c>
      <c r="BL25" s="139"/>
      <c r="BM25" s="139"/>
      <c r="BN25" s="139">
        <f>SUM(BN24:BP24)</f>
        <v>5</v>
      </c>
      <c r="BO25" s="139"/>
      <c r="BP25" s="158"/>
      <c r="BQ25" s="160"/>
      <c r="BR25" s="136"/>
      <c r="BS25" s="138"/>
      <c r="BT25" s="164"/>
    </row>
    <row r="26" spans="1:72" ht="15">
      <c r="A26" s="111">
        <v>10</v>
      </c>
      <c r="B26" s="109" t="str">
        <f>'Итоговый результат'!B21</f>
        <v>Юрков Максим</v>
      </c>
      <c r="C26" s="113" t="str">
        <f>'Итоговый результат'!C21</f>
        <v>Рязань|Пересвет</v>
      </c>
      <c r="D26" s="30">
        <v>0</v>
      </c>
      <c r="E26" s="22">
        <v>5</v>
      </c>
      <c r="F26" s="22">
        <v>3</v>
      </c>
      <c r="G26" s="22">
        <v>3</v>
      </c>
      <c r="H26" s="22">
        <v>4</v>
      </c>
      <c r="I26" s="22">
        <v>5</v>
      </c>
      <c r="J26" s="22">
        <v>2</v>
      </c>
      <c r="K26" s="22">
        <v>5</v>
      </c>
      <c r="L26" s="22">
        <v>3</v>
      </c>
      <c r="M26" s="22">
        <v>4</v>
      </c>
      <c r="N26" s="22">
        <v>4</v>
      </c>
      <c r="O26" s="22">
        <v>5</v>
      </c>
      <c r="P26" s="22">
        <v>5</v>
      </c>
      <c r="Q26" s="22">
        <v>4</v>
      </c>
      <c r="R26" s="22">
        <v>5</v>
      </c>
      <c r="S26" s="22">
        <v>4</v>
      </c>
      <c r="T26" s="22">
        <v>4</v>
      </c>
      <c r="U26" s="22">
        <v>5</v>
      </c>
      <c r="V26" s="22">
        <v>5</v>
      </c>
      <c r="W26" s="22">
        <v>5</v>
      </c>
      <c r="X26" s="25">
        <v>4</v>
      </c>
      <c r="Y26" s="156">
        <f>SUM(D27:X27)</f>
        <v>84</v>
      </c>
      <c r="Z26" s="26">
        <v>0</v>
      </c>
      <c r="AA26" s="23">
        <v>4</v>
      </c>
      <c r="AB26" s="23">
        <v>3</v>
      </c>
      <c r="AC26" s="23">
        <v>3</v>
      </c>
      <c r="AD26" s="23">
        <v>0</v>
      </c>
      <c r="AE26" s="23">
        <v>3</v>
      </c>
      <c r="AF26" s="23">
        <v>5</v>
      </c>
      <c r="AG26" s="23">
        <v>0</v>
      </c>
      <c r="AH26" s="23">
        <v>0</v>
      </c>
      <c r="AI26" s="23">
        <v>4</v>
      </c>
      <c r="AJ26" s="23">
        <v>2</v>
      </c>
      <c r="AK26" s="23">
        <v>3</v>
      </c>
      <c r="AL26" s="23">
        <v>4</v>
      </c>
      <c r="AM26" s="23">
        <v>0</v>
      </c>
      <c r="AN26" s="23">
        <v>4</v>
      </c>
      <c r="AO26" s="23">
        <v>0</v>
      </c>
      <c r="AP26" s="23">
        <v>0</v>
      </c>
      <c r="AQ26" s="23">
        <v>4</v>
      </c>
      <c r="AR26" s="23">
        <v>3</v>
      </c>
      <c r="AS26" s="23">
        <v>0</v>
      </c>
      <c r="AT26" s="27">
        <v>3</v>
      </c>
      <c r="AU26" s="154">
        <f>SUM(Z27:AT27)</f>
        <v>45</v>
      </c>
      <c r="AV26" s="28">
        <v>3</v>
      </c>
      <c r="AW26" s="24">
        <v>4</v>
      </c>
      <c r="AX26" s="24">
        <v>2</v>
      </c>
      <c r="AY26" s="24">
        <v>0</v>
      </c>
      <c r="AZ26" s="24">
        <v>0</v>
      </c>
      <c r="BA26" s="24">
        <v>0</v>
      </c>
      <c r="BB26" s="24">
        <v>3</v>
      </c>
      <c r="BC26" s="24">
        <v>0</v>
      </c>
      <c r="BD26" s="24">
        <v>0</v>
      </c>
      <c r="BE26" s="24">
        <v>5</v>
      </c>
      <c r="BF26" s="24">
        <v>0</v>
      </c>
      <c r="BG26" s="24">
        <v>0</v>
      </c>
      <c r="BH26" s="24">
        <v>5</v>
      </c>
      <c r="BI26" s="24">
        <v>0</v>
      </c>
      <c r="BJ26" s="24">
        <v>0</v>
      </c>
      <c r="BK26" s="24">
        <v>2</v>
      </c>
      <c r="BL26" s="24">
        <v>1</v>
      </c>
      <c r="BM26" s="24">
        <v>0</v>
      </c>
      <c r="BN26" s="24">
        <v>0</v>
      </c>
      <c r="BO26" s="24">
        <v>1</v>
      </c>
      <c r="BP26" s="29">
        <v>1</v>
      </c>
      <c r="BQ26" s="159">
        <f>SUM(AV27:BP27)</f>
        <v>27</v>
      </c>
      <c r="BR26" s="135">
        <f>SUM(Y26,AU26,BQ26)</f>
        <v>156</v>
      </c>
      <c r="BS26" s="137">
        <f>IF($BU$5&lt;&gt;0,ROUND(BR26/$BU$5,3),0)</f>
        <v>0.582</v>
      </c>
      <c r="BT26" s="163">
        <f>RANK(BS26,$BS$8:$BS$87)</f>
        <v>20</v>
      </c>
    </row>
    <row r="27" spans="1:72" ht="15.75" thickBot="1">
      <c r="A27" s="112"/>
      <c r="B27" s="110"/>
      <c r="C27" s="114"/>
      <c r="D27" s="129">
        <f>SUM(D26:F26)</f>
        <v>8</v>
      </c>
      <c r="E27" s="108"/>
      <c r="F27" s="108"/>
      <c r="G27" s="108">
        <f>SUM(G26:I26)</f>
        <v>12</v>
      </c>
      <c r="H27" s="108"/>
      <c r="I27" s="108"/>
      <c r="J27" s="108">
        <f>SUM(J26:L26)</f>
        <v>10</v>
      </c>
      <c r="K27" s="108"/>
      <c r="L27" s="108"/>
      <c r="M27" s="108">
        <f>SUM(M26:O26)</f>
        <v>13</v>
      </c>
      <c r="N27" s="108"/>
      <c r="O27" s="108"/>
      <c r="P27" s="108">
        <f>SUM(P26:R26)</f>
        <v>14</v>
      </c>
      <c r="Q27" s="108"/>
      <c r="R27" s="108"/>
      <c r="S27" s="108">
        <f>SUM(S26:U26)</f>
        <v>13</v>
      </c>
      <c r="T27" s="108"/>
      <c r="U27" s="108"/>
      <c r="V27" s="108">
        <f>SUM(V26:X26)</f>
        <v>14</v>
      </c>
      <c r="W27" s="108"/>
      <c r="X27" s="130"/>
      <c r="Y27" s="157"/>
      <c r="Z27" s="131">
        <f>SUM(Z26:AB26)</f>
        <v>7</v>
      </c>
      <c r="AA27" s="132"/>
      <c r="AB27" s="132"/>
      <c r="AC27" s="132">
        <f>SUM(AC26:AE26)</f>
        <v>6</v>
      </c>
      <c r="AD27" s="132"/>
      <c r="AE27" s="132"/>
      <c r="AF27" s="132">
        <f>SUM(AF26:AH26)</f>
        <v>5</v>
      </c>
      <c r="AG27" s="132"/>
      <c r="AH27" s="132"/>
      <c r="AI27" s="132">
        <f>SUM(AI26:AK26)</f>
        <v>9</v>
      </c>
      <c r="AJ27" s="132"/>
      <c r="AK27" s="132"/>
      <c r="AL27" s="132">
        <f>SUM(AL26:AN26)</f>
        <v>8</v>
      </c>
      <c r="AM27" s="132"/>
      <c r="AN27" s="132"/>
      <c r="AO27" s="132">
        <f>SUM(AO26:AQ26)</f>
        <v>4</v>
      </c>
      <c r="AP27" s="132"/>
      <c r="AQ27" s="132"/>
      <c r="AR27" s="132">
        <f>SUM(AR26:AT26)</f>
        <v>6</v>
      </c>
      <c r="AS27" s="132"/>
      <c r="AT27" s="133"/>
      <c r="AU27" s="155"/>
      <c r="AV27" s="140">
        <f>SUM(AV26:AX26)</f>
        <v>9</v>
      </c>
      <c r="AW27" s="139"/>
      <c r="AX27" s="139"/>
      <c r="AY27" s="139">
        <f>SUM(AY26:BA26)</f>
        <v>0</v>
      </c>
      <c r="AZ27" s="139"/>
      <c r="BA27" s="139"/>
      <c r="BB27" s="139">
        <f>SUM(BB26:BD26)</f>
        <v>3</v>
      </c>
      <c r="BC27" s="139"/>
      <c r="BD27" s="139"/>
      <c r="BE27" s="139">
        <f>SUM(BE26:BG26)</f>
        <v>5</v>
      </c>
      <c r="BF27" s="139"/>
      <c r="BG27" s="139"/>
      <c r="BH27" s="139">
        <f>SUM(BH26:BJ26)</f>
        <v>5</v>
      </c>
      <c r="BI27" s="139"/>
      <c r="BJ27" s="139"/>
      <c r="BK27" s="139">
        <f>SUM(BK26:BM26)</f>
        <v>3</v>
      </c>
      <c r="BL27" s="139"/>
      <c r="BM27" s="139"/>
      <c r="BN27" s="139">
        <f>SUM(BN26:BP26)</f>
        <v>2</v>
      </c>
      <c r="BO27" s="139"/>
      <c r="BP27" s="158"/>
      <c r="BQ27" s="160"/>
      <c r="BR27" s="136"/>
      <c r="BS27" s="138"/>
      <c r="BT27" s="164"/>
    </row>
    <row r="28" spans="1:72" ht="15">
      <c r="A28" s="111">
        <v>11</v>
      </c>
      <c r="B28" s="109" t="str">
        <f>'Итоговый результат'!B22</f>
        <v>Самков Владислав</v>
      </c>
      <c r="C28" s="113" t="str">
        <f>'Итоговый результат'!C22</f>
        <v>НабЧел|АлтынНур</v>
      </c>
      <c r="D28" s="30">
        <v>3</v>
      </c>
      <c r="E28" s="22">
        <v>4</v>
      </c>
      <c r="F28" s="22">
        <v>5</v>
      </c>
      <c r="G28" s="22">
        <v>5</v>
      </c>
      <c r="H28" s="22">
        <v>3</v>
      </c>
      <c r="I28" s="22">
        <v>3</v>
      </c>
      <c r="J28" s="22">
        <v>5</v>
      </c>
      <c r="K28" s="22">
        <v>5</v>
      </c>
      <c r="L28" s="22">
        <v>4</v>
      </c>
      <c r="M28" s="22">
        <v>5</v>
      </c>
      <c r="N28" s="22">
        <v>3</v>
      </c>
      <c r="O28" s="22">
        <v>5</v>
      </c>
      <c r="P28" s="22">
        <v>5</v>
      </c>
      <c r="Q28" s="22">
        <v>5</v>
      </c>
      <c r="R28" s="22">
        <v>5</v>
      </c>
      <c r="S28" s="22">
        <v>4</v>
      </c>
      <c r="T28" s="22">
        <v>5</v>
      </c>
      <c r="U28" s="22">
        <v>5</v>
      </c>
      <c r="V28" s="22">
        <v>5</v>
      </c>
      <c r="W28" s="22">
        <v>4</v>
      </c>
      <c r="X28" s="25">
        <v>5</v>
      </c>
      <c r="Y28" s="156">
        <f>SUM(D29:X29)</f>
        <v>93</v>
      </c>
      <c r="Z28" s="26">
        <v>3</v>
      </c>
      <c r="AA28" s="23">
        <v>4</v>
      </c>
      <c r="AB28" s="23">
        <v>5</v>
      </c>
      <c r="AC28" s="23">
        <v>3</v>
      </c>
      <c r="AD28" s="23">
        <v>4</v>
      </c>
      <c r="AE28" s="23">
        <v>4</v>
      </c>
      <c r="AF28" s="23">
        <v>2</v>
      </c>
      <c r="AG28" s="23">
        <v>5</v>
      </c>
      <c r="AH28" s="23">
        <v>5</v>
      </c>
      <c r="AI28" s="23">
        <v>5</v>
      </c>
      <c r="AJ28" s="23">
        <v>5</v>
      </c>
      <c r="AK28" s="23">
        <v>5</v>
      </c>
      <c r="AL28" s="23">
        <v>5</v>
      </c>
      <c r="AM28" s="23">
        <v>4</v>
      </c>
      <c r="AN28" s="23">
        <v>5</v>
      </c>
      <c r="AO28" s="23">
        <v>5</v>
      </c>
      <c r="AP28" s="23">
        <v>5</v>
      </c>
      <c r="AQ28" s="23">
        <v>5</v>
      </c>
      <c r="AR28" s="23">
        <v>5</v>
      </c>
      <c r="AS28" s="23">
        <v>5</v>
      </c>
      <c r="AT28" s="27">
        <v>3</v>
      </c>
      <c r="AU28" s="154">
        <f>SUM(Z29:AT29)</f>
        <v>92</v>
      </c>
      <c r="AV28" s="28">
        <v>4</v>
      </c>
      <c r="AW28" s="24">
        <v>4</v>
      </c>
      <c r="AX28" s="24">
        <v>5</v>
      </c>
      <c r="AY28" s="24">
        <v>3</v>
      </c>
      <c r="AZ28" s="24">
        <v>0</v>
      </c>
      <c r="BA28" s="24">
        <v>5</v>
      </c>
      <c r="BB28" s="24">
        <v>4</v>
      </c>
      <c r="BC28" s="24">
        <v>3</v>
      </c>
      <c r="BD28" s="24">
        <v>0</v>
      </c>
      <c r="BE28" s="24">
        <v>5</v>
      </c>
      <c r="BF28" s="24">
        <v>3</v>
      </c>
      <c r="BG28" s="24">
        <v>3</v>
      </c>
      <c r="BH28" s="24">
        <v>4</v>
      </c>
      <c r="BI28" s="24">
        <v>4</v>
      </c>
      <c r="BJ28" s="24">
        <v>1</v>
      </c>
      <c r="BK28" s="24">
        <v>4</v>
      </c>
      <c r="BL28" s="24">
        <v>3</v>
      </c>
      <c r="BM28" s="24">
        <v>0</v>
      </c>
      <c r="BN28" s="24">
        <v>4</v>
      </c>
      <c r="BO28" s="24">
        <v>4</v>
      </c>
      <c r="BP28" s="29">
        <v>1</v>
      </c>
      <c r="BQ28" s="159">
        <f>SUM(AV29:BP29)</f>
        <v>64</v>
      </c>
      <c r="BR28" s="135">
        <f>SUM(Y28,AU28,BQ28)</f>
        <v>249</v>
      </c>
      <c r="BS28" s="137">
        <f>IF($BU$5&lt;&gt;0,ROUND(BR28/$BU$5,3),0)</f>
        <v>0.929</v>
      </c>
      <c r="BT28" s="163">
        <f>RANK(BS28,$BS$8:$BS$87)</f>
        <v>2</v>
      </c>
    </row>
    <row r="29" spans="1:72" ht="15.75" thickBot="1">
      <c r="A29" s="112"/>
      <c r="B29" s="110"/>
      <c r="C29" s="114"/>
      <c r="D29" s="129">
        <f>SUM(D28:F28)</f>
        <v>12</v>
      </c>
      <c r="E29" s="108"/>
      <c r="F29" s="108"/>
      <c r="G29" s="108">
        <f>SUM(G28:I28)</f>
        <v>11</v>
      </c>
      <c r="H29" s="108"/>
      <c r="I29" s="108"/>
      <c r="J29" s="108">
        <f>SUM(J28:L28)</f>
        <v>14</v>
      </c>
      <c r="K29" s="108"/>
      <c r="L29" s="108"/>
      <c r="M29" s="108">
        <f>SUM(M28:O28)</f>
        <v>13</v>
      </c>
      <c r="N29" s="108"/>
      <c r="O29" s="108"/>
      <c r="P29" s="108">
        <f>SUM(P28:R28)</f>
        <v>15</v>
      </c>
      <c r="Q29" s="108"/>
      <c r="R29" s="108"/>
      <c r="S29" s="108">
        <f>SUM(S28:U28)</f>
        <v>14</v>
      </c>
      <c r="T29" s="108"/>
      <c r="U29" s="108"/>
      <c r="V29" s="108">
        <f>SUM(V28:X28)</f>
        <v>14</v>
      </c>
      <c r="W29" s="108"/>
      <c r="X29" s="130"/>
      <c r="Y29" s="157"/>
      <c r="Z29" s="131">
        <f>SUM(Z28:AB28)</f>
        <v>12</v>
      </c>
      <c r="AA29" s="132"/>
      <c r="AB29" s="132"/>
      <c r="AC29" s="132">
        <f>SUM(AC28:AE28)</f>
        <v>11</v>
      </c>
      <c r="AD29" s="132"/>
      <c r="AE29" s="132"/>
      <c r="AF29" s="132">
        <f>SUM(AF28:AH28)</f>
        <v>12</v>
      </c>
      <c r="AG29" s="132"/>
      <c r="AH29" s="132"/>
      <c r="AI29" s="132">
        <f>SUM(AI28:AK28)</f>
        <v>15</v>
      </c>
      <c r="AJ29" s="132"/>
      <c r="AK29" s="132"/>
      <c r="AL29" s="132">
        <f>SUM(AL28:AN28)</f>
        <v>14</v>
      </c>
      <c r="AM29" s="132"/>
      <c r="AN29" s="132"/>
      <c r="AO29" s="132">
        <f>SUM(AO28:AQ28)</f>
        <v>15</v>
      </c>
      <c r="AP29" s="132"/>
      <c r="AQ29" s="132"/>
      <c r="AR29" s="132">
        <f>SUM(AR28:AT28)</f>
        <v>13</v>
      </c>
      <c r="AS29" s="132"/>
      <c r="AT29" s="133"/>
      <c r="AU29" s="155"/>
      <c r="AV29" s="140">
        <f>SUM(AV28:AX28)</f>
        <v>13</v>
      </c>
      <c r="AW29" s="139"/>
      <c r="AX29" s="139"/>
      <c r="AY29" s="139">
        <f>SUM(AY28:BA28)</f>
        <v>8</v>
      </c>
      <c r="AZ29" s="139"/>
      <c r="BA29" s="139"/>
      <c r="BB29" s="139">
        <f>SUM(BB28:BD28)</f>
        <v>7</v>
      </c>
      <c r="BC29" s="139"/>
      <c r="BD29" s="139"/>
      <c r="BE29" s="139">
        <f>SUM(BE28:BG28)</f>
        <v>11</v>
      </c>
      <c r="BF29" s="139"/>
      <c r="BG29" s="139"/>
      <c r="BH29" s="139">
        <f>SUM(BH28:BJ28)</f>
        <v>9</v>
      </c>
      <c r="BI29" s="139"/>
      <c r="BJ29" s="139"/>
      <c r="BK29" s="139">
        <f>SUM(BK28:BM28)</f>
        <v>7</v>
      </c>
      <c r="BL29" s="139"/>
      <c r="BM29" s="139"/>
      <c r="BN29" s="139">
        <f>SUM(BN28:BP28)</f>
        <v>9</v>
      </c>
      <c r="BO29" s="139"/>
      <c r="BP29" s="158"/>
      <c r="BQ29" s="160"/>
      <c r="BR29" s="136"/>
      <c r="BS29" s="138"/>
      <c r="BT29" s="164"/>
    </row>
    <row r="30" spans="1:72" ht="15">
      <c r="A30" s="111">
        <v>12</v>
      </c>
      <c r="B30" s="109" t="str">
        <f>'Итоговый результат'!B23</f>
        <v>Митрофанов Владимир</v>
      </c>
      <c r="C30" s="113" t="str">
        <f>'Итоговый результат'!C23</f>
        <v>Москва|ТвердаяРука</v>
      </c>
      <c r="D30" s="30">
        <v>4</v>
      </c>
      <c r="E30" s="22">
        <v>4</v>
      </c>
      <c r="F30" s="22">
        <v>4</v>
      </c>
      <c r="G30" s="22">
        <v>4</v>
      </c>
      <c r="H30" s="22">
        <v>4</v>
      </c>
      <c r="I30" s="22">
        <v>3</v>
      </c>
      <c r="J30" s="22">
        <v>4</v>
      </c>
      <c r="K30" s="22">
        <v>4</v>
      </c>
      <c r="L30" s="22">
        <v>5</v>
      </c>
      <c r="M30" s="22">
        <v>3</v>
      </c>
      <c r="N30" s="22">
        <v>5</v>
      </c>
      <c r="O30" s="22">
        <v>5</v>
      </c>
      <c r="P30" s="22">
        <v>4</v>
      </c>
      <c r="Q30" s="22">
        <v>3</v>
      </c>
      <c r="R30" s="22">
        <v>4</v>
      </c>
      <c r="S30" s="22">
        <v>3</v>
      </c>
      <c r="T30" s="22">
        <v>4</v>
      </c>
      <c r="U30" s="22">
        <v>4</v>
      </c>
      <c r="V30" s="22">
        <v>3</v>
      </c>
      <c r="W30" s="22">
        <v>4</v>
      </c>
      <c r="X30" s="25">
        <v>4</v>
      </c>
      <c r="Y30" s="156">
        <f>SUM(D31:X31)</f>
        <v>82</v>
      </c>
      <c r="Z30" s="26">
        <v>4</v>
      </c>
      <c r="AA30" s="23">
        <v>4</v>
      </c>
      <c r="AB30" s="23">
        <v>3</v>
      </c>
      <c r="AC30" s="23">
        <v>4</v>
      </c>
      <c r="AD30" s="23">
        <v>4</v>
      </c>
      <c r="AE30" s="23">
        <v>5</v>
      </c>
      <c r="AF30" s="23">
        <v>2</v>
      </c>
      <c r="AG30" s="23">
        <v>0</v>
      </c>
      <c r="AH30" s="23">
        <v>3</v>
      </c>
      <c r="AI30" s="23">
        <v>2</v>
      </c>
      <c r="AJ30" s="23">
        <v>4</v>
      </c>
      <c r="AK30" s="23">
        <v>3</v>
      </c>
      <c r="AL30" s="23">
        <v>4</v>
      </c>
      <c r="AM30" s="23">
        <v>5</v>
      </c>
      <c r="AN30" s="23">
        <v>1</v>
      </c>
      <c r="AO30" s="23">
        <v>4</v>
      </c>
      <c r="AP30" s="23">
        <v>1</v>
      </c>
      <c r="AQ30" s="23">
        <v>1</v>
      </c>
      <c r="AR30" s="23">
        <v>4</v>
      </c>
      <c r="AS30" s="23">
        <v>5</v>
      </c>
      <c r="AT30" s="27">
        <v>4</v>
      </c>
      <c r="AU30" s="154">
        <f>SUM(Z31:AT31)</f>
        <v>67</v>
      </c>
      <c r="AV30" s="28">
        <v>5</v>
      </c>
      <c r="AW30" s="24">
        <v>0</v>
      </c>
      <c r="AX30" s="24">
        <v>0</v>
      </c>
      <c r="AY30" s="24">
        <v>4</v>
      </c>
      <c r="AZ30" s="24">
        <v>2</v>
      </c>
      <c r="BA30" s="24">
        <v>3</v>
      </c>
      <c r="BB30" s="24">
        <v>0</v>
      </c>
      <c r="BC30" s="24">
        <v>2</v>
      </c>
      <c r="BD30" s="24">
        <v>3</v>
      </c>
      <c r="BE30" s="24">
        <v>0</v>
      </c>
      <c r="BF30" s="24">
        <v>3</v>
      </c>
      <c r="BG30" s="24">
        <v>1</v>
      </c>
      <c r="BH30" s="24">
        <v>2</v>
      </c>
      <c r="BI30" s="24">
        <v>0</v>
      </c>
      <c r="BJ30" s="24">
        <v>3</v>
      </c>
      <c r="BK30" s="24">
        <v>3</v>
      </c>
      <c r="BL30" s="24">
        <v>3</v>
      </c>
      <c r="BM30" s="24">
        <v>5</v>
      </c>
      <c r="BN30" s="24">
        <v>0</v>
      </c>
      <c r="BO30" s="24">
        <v>3</v>
      </c>
      <c r="BP30" s="29">
        <v>1</v>
      </c>
      <c r="BQ30" s="159">
        <f>SUM(AV31:BP31)</f>
        <v>43</v>
      </c>
      <c r="BR30" s="135">
        <f>SUM(Y30,AU30,BQ30)</f>
        <v>192</v>
      </c>
      <c r="BS30" s="137">
        <f>IF($BU$5&lt;&gt;0,ROUND(BR30/$BU$5,3),0)</f>
        <v>0.716</v>
      </c>
      <c r="BT30" s="163">
        <f>RANK(BS30,$BS$8:$BS$87)</f>
        <v>12</v>
      </c>
    </row>
    <row r="31" spans="1:72" ht="15.75" thickBot="1">
      <c r="A31" s="112"/>
      <c r="B31" s="110"/>
      <c r="C31" s="114"/>
      <c r="D31" s="129">
        <f>SUM(D30:F30)</f>
        <v>12</v>
      </c>
      <c r="E31" s="108"/>
      <c r="F31" s="108"/>
      <c r="G31" s="108">
        <f>SUM(G30:I30)</f>
        <v>11</v>
      </c>
      <c r="H31" s="108"/>
      <c r="I31" s="108"/>
      <c r="J31" s="108">
        <f>SUM(J30:L30)</f>
        <v>13</v>
      </c>
      <c r="K31" s="108"/>
      <c r="L31" s="108"/>
      <c r="M31" s="108">
        <f>SUM(M30:O30)</f>
        <v>13</v>
      </c>
      <c r="N31" s="108"/>
      <c r="O31" s="108"/>
      <c r="P31" s="108">
        <f>SUM(P30:R30)</f>
        <v>11</v>
      </c>
      <c r="Q31" s="108"/>
      <c r="R31" s="108"/>
      <c r="S31" s="108">
        <f>SUM(S30:U30)</f>
        <v>11</v>
      </c>
      <c r="T31" s="108"/>
      <c r="U31" s="108"/>
      <c r="V31" s="108">
        <f>SUM(V30:X30)</f>
        <v>11</v>
      </c>
      <c r="W31" s="108"/>
      <c r="X31" s="130"/>
      <c r="Y31" s="157"/>
      <c r="Z31" s="131">
        <f>SUM(Z30:AB30)</f>
        <v>11</v>
      </c>
      <c r="AA31" s="132"/>
      <c r="AB31" s="132"/>
      <c r="AC31" s="132">
        <f>SUM(AC30:AE30)</f>
        <v>13</v>
      </c>
      <c r="AD31" s="132"/>
      <c r="AE31" s="132"/>
      <c r="AF31" s="132">
        <f>SUM(AF30:AH30)</f>
        <v>5</v>
      </c>
      <c r="AG31" s="132"/>
      <c r="AH31" s="132"/>
      <c r="AI31" s="132">
        <f>SUM(AI30:AK30)</f>
        <v>9</v>
      </c>
      <c r="AJ31" s="132"/>
      <c r="AK31" s="132"/>
      <c r="AL31" s="132">
        <f>SUM(AL30:AN30)</f>
        <v>10</v>
      </c>
      <c r="AM31" s="132"/>
      <c r="AN31" s="132"/>
      <c r="AO31" s="132">
        <f>SUM(AO30:AQ30)</f>
        <v>6</v>
      </c>
      <c r="AP31" s="132"/>
      <c r="AQ31" s="132"/>
      <c r="AR31" s="132">
        <f>SUM(AR30:AT30)</f>
        <v>13</v>
      </c>
      <c r="AS31" s="132"/>
      <c r="AT31" s="133"/>
      <c r="AU31" s="155"/>
      <c r="AV31" s="140">
        <f>SUM(AV30:AX30)</f>
        <v>5</v>
      </c>
      <c r="AW31" s="139"/>
      <c r="AX31" s="139"/>
      <c r="AY31" s="139">
        <f>SUM(AY30:BA30)</f>
        <v>9</v>
      </c>
      <c r="AZ31" s="139"/>
      <c r="BA31" s="139"/>
      <c r="BB31" s="139">
        <f>SUM(BB30:BD30)</f>
        <v>5</v>
      </c>
      <c r="BC31" s="139"/>
      <c r="BD31" s="139"/>
      <c r="BE31" s="139">
        <f>SUM(BE30:BG30)</f>
        <v>4</v>
      </c>
      <c r="BF31" s="139"/>
      <c r="BG31" s="139"/>
      <c r="BH31" s="139">
        <f>SUM(BH30:BJ30)</f>
        <v>5</v>
      </c>
      <c r="BI31" s="139"/>
      <c r="BJ31" s="139"/>
      <c r="BK31" s="139">
        <f>SUM(BK30:BM30)</f>
        <v>11</v>
      </c>
      <c r="BL31" s="139"/>
      <c r="BM31" s="139"/>
      <c r="BN31" s="139">
        <f>SUM(BN30:BP30)</f>
        <v>4</v>
      </c>
      <c r="BO31" s="139"/>
      <c r="BP31" s="158"/>
      <c r="BQ31" s="160"/>
      <c r="BR31" s="136"/>
      <c r="BS31" s="138"/>
      <c r="BT31" s="164"/>
    </row>
    <row r="32" spans="1:72" ht="15">
      <c r="A32" s="111">
        <v>13</v>
      </c>
      <c r="B32" s="109" t="str">
        <f>'Итоговый результат'!B24</f>
        <v>Бочков Илья</v>
      </c>
      <c r="C32" s="113" t="str">
        <f>'Итоговый результат'!C24</f>
        <v>Москва|FreeKnife</v>
      </c>
      <c r="D32" s="30">
        <v>4</v>
      </c>
      <c r="E32" s="22">
        <v>4</v>
      </c>
      <c r="F32" s="22">
        <v>5</v>
      </c>
      <c r="G32" s="22">
        <v>5</v>
      </c>
      <c r="H32" s="22">
        <v>4</v>
      </c>
      <c r="I32" s="22">
        <v>5</v>
      </c>
      <c r="J32" s="22">
        <v>5</v>
      </c>
      <c r="K32" s="22">
        <v>3</v>
      </c>
      <c r="L32" s="22">
        <v>3</v>
      </c>
      <c r="M32" s="22">
        <v>4</v>
      </c>
      <c r="N32" s="22">
        <v>4</v>
      </c>
      <c r="O32" s="22">
        <v>5</v>
      </c>
      <c r="P32" s="22">
        <v>3</v>
      </c>
      <c r="Q32" s="22">
        <v>5</v>
      </c>
      <c r="R32" s="22">
        <v>5</v>
      </c>
      <c r="S32" s="22">
        <v>4</v>
      </c>
      <c r="T32" s="22">
        <v>5</v>
      </c>
      <c r="U32" s="22">
        <v>4</v>
      </c>
      <c r="V32" s="22">
        <v>5</v>
      </c>
      <c r="W32" s="22">
        <v>5</v>
      </c>
      <c r="X32" s="25">
        <v>5</v>
      </c>
      <c r="Y32" s="156">
        <f>SUM(D33:X33)</f>
        <v>92</v>
      </c>
      <c r="Z32" s="26">
        <v>3</v>
      </c>
      <c r="AA32" s="23">
        <v>0</v>
      </c>
      <c r="AB32" s="23">
        <v>2</v>
      </c>
      <c r="AC32" s="23">
        <v>5</v>
      </c>
      <c r="AD32" s="23">
        <v>5</v>
      </c>
      <c r="AE32" s="23">
        <v>5</v>
      </c>
      <c r="AF32" s="23">
        <v>4</v>
      </c>
      <c r="AG32" s="23">
        <v>3</v>
      </c>
      <c r="AH32" s="23">
        <v>4</v>
      </c>
      <c r="AI32" s="23">
        <v>5</v>
      </c>
      <c r="AJ32" s="23">
        <v>4</v>
      </c>
      <c r="AK32" s="23">
        <v>4</v>
      </c>
      <c r="AL32" s="23">
        <v>0</v>
      </c>
      <c r="AM32" s="23">
        <v>4</v>
      </c>
      <c r="AN32" s="23">
        <v>5</v>
      </c>
      <c r="AO32" s="23">
        <v>4</v>
      </c>
      <c r="AP32" s="23">
        <v>4</v>
      </c>
      <c r="AQ32" s="23">
        <v>5</v>
      </c>
      <c r="AR32" s="23">
        <v>4</v>
      </c>
      <c r="AS32" s="23">
        <v>4</v>
      </c>
      <c r="AT32" s="27">
        <v>0</v>
      </c>
      <c r="AU32" s="154">
        <f>SUM(Z33:AT33)</f>
        <v>74</v>
      </c>
      <c r="AV32" s="28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3</v>
      </c>
      <c r="BF32" s="24">
        <v>5</v>
      </c>
      <c r="BG32" s="24">
        <v>0</v>
      </c>
      <c r="BH32" s="24">
        <v>0</v>
      </c>
      <c r="BI32" s="24">
        <v>0</v>
      </c>
      <c r="BJ32" s="24">
        <v>0</v>
      </c>
      <c r="BK32" s="24">
        <v>3</v>
      </c>
      <c r="BL32" s="24">
        <v>0</v>
      </c>
      <c r="BM32" s="24">
        <v>4</v>
      </c>
      <c r="BN32" s="24">
        <v>0</v>
      </c>
      <c r="BO32" s="24">
        <v>0</v>
      </c>
      <c r="BP32" s="29">
        <v>2</v>
      </c>
      <c r="BQ32" s="159">
        <f>SUM(AV33:BP33)</f>
        <v>17</v>
      </c>
      <c r="BR32" s="135">
        <f>SUM(Y32,AU32,BQ32)</f>
        <v>183</v>
      </c>
      <c r="BS32" s="137">
        <f>IF($BU$5&lt;&gt;0,ROUND(BR32/$BU$5,3),0)</f>
        <v>0.683</v>
      </c>
      <c r="BT32" s="163">
        <f>RANK(BS32,$BS$8:$BS$87)</f>
        <v>16</v>
      </c>
    </row>
    <row r="33" spans="1:72" ht="15.75" thickBot="1">
      <c r="A33" s="112"/>
      <c r="B33" s="110"/>
      <c r="C33" s="114"/>
      <c r="D33" s="129">
        <f>SUM(D32:F32)</f>
        <v>13</v>
      </c>
      <c r="E33" s="108"/>
      <c r="F33" s="108"/>
      <c r="G33" s="108">
        <f>SUM(G32:I32)</f>
        <v>14</v>
      </c>
      <c r="H33" s="108"/>
      <c r="I33" s="108"/>
      <c r="J33" s="108">
        <f>SUM(J32:L32)</f>
        <v>11</v>
      </c>
      <c r="K33" s="108"/>
      <c r="L33" s="108"/>
      <c r="M33" s="108">
        <f>SUM(M32:O32)</f>
        <v>13</v>
      </c>
      <c r="N33" s="108"/>
      <c r="O33" s="108"/>
      <c r="P33" s="108">
        <f>SUM(P32:R32)</f>
        <v>13</v>
      </c>
      <c r="Q33" s="108"/>
      <c r="R33" s="108"/>
      <c r="S33" s="108">
        <f>SUM(S32:U32)</f>
        <v>13</v>
      </c>
      <c r="T33" s="108"/>
      <c r="U33" s="108"/>
      <c r="V33" s="108">
        <f>SUM(V32:X32)</f>
        <v>15</v>
      </c>
      <c r="W33" s="108"/>
      <c r="X33" s="130"/>
      <c r="Y33" s="157"/>
      <c r="Z33" s="131">
        <f>SUM(Z32:AB32)</f>
        <v>5</v>
      </c>
      <c r="AA33" s="132"/>
      <c r="AB33" s="132"/>
      <c r="AC33" s="132">
        <f>SUM(AC32:AE32)</f>
        <v>15</v>
      </c>
      <c r="AD33" s="132"/>
      <c r="AE33" s="132"/>
      <c r="AF33" s="132">
        <f>SUM(AF32:AH32)</f>
        <v>11</v>
      </c>
      <c r="AG33" s="132"/>
      <c r="AH33" s="132"/>
      <c r="AI33" s="132">
        <f>SUM(AI32:AK32)</f>
        <v>13</v>
      </c>
      <c r="AJ33" s="132"/>
      <c r="AK33" s="132"/>
      <c r="AL33" s="132">
        <f>SUM(AL32:AN32)</f>
        <v>9</v>
      </c>
      <c r="AM33" s="132"/>
      <c r="AN33" s="132"/>
      <c r="AO33" s="132">
        <f>SUM(AO32:AQ32)</f>
        <v>13</v>
      </c>
      <c r="AP33" s="132"/>
      <c r="AQ33" s="132"/>
      <c r="AR33" s="132">
        <f>SUM(AR32:AT32)</f>
        <v>8</v>
      </c>
      <c r="AS33" s="132"/>
      <c r="AT33" s="133"/>
      <c r="AU33" s="155"/>
      <c r="AV33" s="140">
        <f>SUM(AV32:AX32)</f>
        <v>0</v>
      </c>
      <c r="AW33" s="139"/>
      <c r="AX33" s="139"/>
      <c r="AY33" s="139">
        <f>SUM(AY32:BA32)</f>
        <v>0</v>
      </c>
      <c r="AZ33" s="139"/>
      <c r="BA33" s="139"/>
      <c r="BB33" s="139">
        <f>SUM(BB32:BD32)</f>
        <v>0</v>
      </c>
      <c r="BC33" s="139"/>
      <c r="BD33" s="139"/>
      <c r="BE33" s="139">
        <f>SUM(BE32:BG32)</f>
        <v>8</v>
      </c>
      <c r="BF33" s="139"/>
      <c r="BG33" s="139"/>
      <c r="BH33" s="139">
        <f>SUM(BH32:BJ32)</f>
        <v>0</v>
      </c>
      <c r="BI33" s="139"/>
      <c r="BJ33" s="139"/>
      <c r="BK33" s="139">
        <f>SUM(BK32:BM32)</f>
        <v>7</v>
      </c>
      <c r="BL33" s="139"/>
      <c r="BM33" s="139"/>
      <c r="BN33" s="139">
        <f>SUM(BN32:BP32)</f>
        <v>2</v>
      </c>
      <c r="BO33" s="139"/>
      <c r="BP33" s="158"/>
      <c r="BQ33" s="160"/>
      <c r="BR33" s="136"/>
      <c r="BS33" s="138"/>
      <c r="BT33" s="164"/>
    </row>
    <row r="34" spans="1:72" ht="15">
      <c r="A34" s="111">
        <v>14</v>
      </c>
      <c r="B34" s="109" t="str">
        <f>'Итоговый результат'!B25</f>
        <v>Сушенков Дмитрий</v>
      </c>
      <c r="C34" s="113" t="str">
        <f>'Итоговый результат'!C25</f>
        <v>Москва|FreeKnife</v>
      </c>
      <c r="D34" s="30">
        <v>5</v>
      </c>
      <c r="E34" s="22">
        <v>4</v>
      </c>
      <c r="F34" s="22">
        <v>5</v>
      </c>
      <c r="G34" s="22">
        <v>0</v>
      </c>
      <c r="H34" s="22">
        <v>4</v>
      </c>
      <c r="I34" s="22">
        <v>5</v>
      </c>
      <c r="J34" s="22">
        <v>4</v>
      </c>
      <c r="K34" s="22">
        <v>4</v>
      </c>
      <c r="L34" s="22">
        <v>4</v>
      </c>
      <c r="M34" s="22">
        <v>5</v>
      </c>
      <c r="N34" s="22">
        <v>4</v>
      </c>
      <c r="O34" s="22">
        <v>3</v>
      </c>
      <c r="P34" s="22">
        <v>2</v>
      </c>
      <c r="Q34" s="22">
        <v>3</v>
      </c>
      <c r="R34" s="22">
        <v>0</v>
      </c>
      <c r="S34" s="22">
        <v>5</v>
      </c>
      <c r="T34" s="22">
        <v>5</v>
      </c>
      <c r="U34" s="22">
        <v>3</v>
      </c>
      <c r="V34" s="22">
        <v>4</v>
      </c>
      <c r="W34" s="22">
        <v>4</v>
      </c>
      <c r="X34" s="25">
        <v>4</v>
      </c>
      <c r="Y34" s="156">
        <f>SUM(D35:X35)</f>
        <v>77</v>
      </c>
      <c r="Z34" s="26">
        <v>5</v>
      </c>
      <c r="AA34" s="23">
        <v>5</v>
      </c>
      <c r="AB34" s="23">
        <v>5</v>
      </c>
      <c r="AC34" s="23">
        <v>0</v>
      </c>
      <c r="AD34" s="23">
        <v>3</v>
      </c>
      <c r="AE34" s="23">
        <v>0</v>
      </c>
      <c r="AF34" s="23">
        <v>0</v>
      </c>
      <c r="AG34" s="23">
        <v>2</v>
      </c>
      <c r="AH34" s="23">
        <v>0</v>
      </c>
      <c r="AI34" s="23">
        <v>5</v>
      </c>
      <c r="AJ34" s="23">
        <v>4</v>
      </c>
      <c r="AK34" s="23">
        <v>2</v>
      </c>
      <c r="AL34" s="23">
        <v>4</v>
      </c>
      <c r="AM34" s="23">
        <v>0</v>
      </c>
      <c r="AN34" s="23">
        <v>2</v>
      </c>
      <c r="AO34" s="23">
        <v>5</v>
      </c>
      <c r="AP34" s="23">
        <v>0</v>
      </c>
      <c r="AQ34" s="23">
        <v>0</v>
      </c>
      <c r="AR34" s="23">
        <v>4</v>
      </c>
      <c r="AS34" s="23">
        <v>0</v>
      </c>
      <c r="AT34" s="27">
        <v>0</v>
      </c>
      <c r="AU34" s="154">
        <f>SUM(Z35:AT35)</f>
        <v>46</v>
      </c>
      <c r="AV34" s="28">
        <v>0</v>
      </c>
      <c r="AW34" s="24">
        <v>0</v>
      </c>
      <c r="AX34" s="24">
        <v>0</v>
      </c>
      <c r="AY34" s="24">
        <v>3</v>
      </c>
      <c r="AZ34" s="24">
        <v>0</v>
      </c>
      <c r="BA34" s="24">
        <v>5</v>
      </c>
      <c r="BB34" s="24">
        <v>0</v>
      </c>
      <c r="BC34" s="24">
        <v>4</v>
      </c>
      <c r="BD34" s="24">
        <v>2</v>
      </c>
      <c r="BE34" s="24">
        <v>0</v>
      </c>
      <c r="BF34" s="24">
        <v>1</v>
      </c>
      <c r="BG34" s="24">
        <v>0</v>
      </c>
      <c r="BH34" s="24">
        <v>0</v>
      </c>
      <c r="BI34" s="24">
        <v>0</v>
      </c>
      <c r="BJ34" s="24">
        <v>3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9">
        <v>0</v>
      </c>
      <c r="BQ34" s="159">
        <f>SUM(AV35:BP35)</f>
        <v>18</v>
      </c>
      <c r="BR34" s="135">
        <f>SUM(Y34,AU34,BQ34)</f>
        <v>141</v>
      </c>
      <c r="BS34" s="137">
        <f>IF($BU$5&lt;&gt;0,ROUND(BR34/$BU$5,3),0)</f>
        <v>0.526</v>
      </c>
      <c r="BT34" s="163">
        <f>RANK(BS34,$BS$8:$BS$87)</f>
        <v>22</v>
      </c>
    </row>
    <row r="35" spans="1:72" ht="15.75" thickBot="1">
      <c r="A35" s="112"/>
      <c r="B35" s="110"/>
      <c r="C35" s="114"/>
      <c r="D35" s="129">
        <f>SUM(D34:F34)</f>
        <v>14</v>
      </c>
      <c r="E35" s="108"/>
      <c r="F35" s="108"/>
      <c r="G35" s="108">
        <f>SUM(G34:I34)</f>
        <v>9</v>
      </c>
      <c r="H35" s="108"/>
      <c r="I35" s="108"/>
      <c r="J35" s="108">
        <f>SUM(J34:L34)</f>
        <v>12</v>
      </c>
      <c r="K35" s="108"/>
      <c r="L35" s="108"/>
      <c r="M35" s="108">
        <f>SUM(M34:O34)</f>
        <v>12</v>
      </c>
      <c r="N35" s="108"/>
      <c r="O35" s="108"/>
      <c r="P35" s="108">
        <f>SUM(P34:R34)</f>
        <v>5</v>
      </c>
      <c r="Q35" s="108"/>
      <c r="R35" s="108"/>
      <c r="S35" s="108">
        <f>SUM(S34:U34)</f>
        <v>13</v>
      </c>
      <c r="T35" s="108"/>
      <c r="U35" s="108"/>
      <c r="V35" s="108">
        <f>SUM(V34:X34)</f>
        <v>12</v>
      </c>
      <c r="W35" s="108"/>
      <c r="X35" s="130"/>
      <c r="Y35" s="157"/>
      <c r="Z35" s="131">
        <f>SUM(Z34:AB34)</f>
        <v>15</v>
      </c>
      <c r="AA35" s="132"/>
      <c r="AB35" s="132"/>
      <c r="AC35" s="132">
        <f>SUM(AC34:AE34)</f>
        <v>3</v>
      </c>
      <c r="AD35" s="132"/>
      <c r="AE35" s="132"/>
      <c r="AF35" s="132">
        <f>SUM(AF34:AH34)</f>
        <v>2</v>
      </c>
      <c r="AG35" s="132"/>
      <c r="AH35" s="132"/>
      <c r="AI35" s="132">
        <f>SUM(AI34:AK34)</f>
        <v>11</v>
      </c>
      <c r="AJ35" s="132"/>
      <c r="AK35" s="132"/>
      <c r="AL35" s="132">
        <f>SUM(AL34:AN34)</f>
        <v>6</v>
      </c>
      <c r="AM35" s="132"/>
      <c r="AN35" s="132"/>
      <c r="AO35" s="132">
        <f>SUM(AO34:AQ34)</f>
        <v>5</v>
      </c>
      <c r="AP35" s="132"/>
      <c r="AQ35" s="132"/>
      <c r="AR35" s="132">
        <f>SUM(AR34:AT34)</f>
        <v>4</v>
      </c>
      <c r="AS35" s="132"/>
      <c r="AT35" s="133"/>
      <c r="AU35" s="155"/>
      <c r="AV35" s="140">
        <f>SUM(AV34:AX34)</f>
        <v>0</v>
      </c>
      <c r="AW35" s="139"/>
      <c r="AX35" s="139"/>
      <c r="AY35" s="139">
        <f>SUM(AY34:BA34)</f>
        <v>8</v>
      </c>
      <c r="AZ35" s="139"/>
      <c r="BA35" s="139"/>
      <c r="BB35" s="139">
        <f>SUM(BB34:BD34)</f>
        <v>6</v>
      </c>
      <c r="BC35" s="139"/>
      <c r="BD35" s="139"/>
      <c r="BE35" s="139">
        <f>SUM(BE34:BG34)</f>
        <v>1</v>
      </c>
      <c r="BF35" s="139"/>
      <c r="BG35" s="139"/>
      <c r="BH35" s="139">
        <f>SUM(BH34:BJ34)</f>
        <v>3</v>
      </c>
      <c r="BI35" s="139"/>
      <c r="BJ35" s="139"/>
      <c r="BK35" s="139">
        <f>SUM(BK34:BM34)</f>
        <v>0</v>
      </c>
      <c r="BL35" s="139"/>
      <c r="BM35" s="139"/>
      <c r="BN35" s="139">
        <f>SUM(BN34:BP34)</f>
        <v>0</v>
      </c>
      <c r="BO35" s="139"/>
      <c r="BP35" s="158"/>
      <c r="BQ35" s="160"/>
      <c r="BR35" s="136"/>
      <c r="BS35" s="138"/>
      <c r="BT35" s="164"/>
    </row>
    <row r="36" spans="1:72" ht="15">
      <c r="A36" s="111">
        <v>15</v>
      </c>
      <c r="B36" s="109" t="str">
        <f>'Итоговый результат'!B26</f>
        <v>Малышев Константин</v>
      </c>
      <c r="C36" s="113" t="str">
        <f>'Итоговый результат'!C26</f>
        <v>Москва|FreeKnife</v>
      </c>
      <c r="D36" s="30">
        <v>5</v>
      </c>
      <c r="E36" s="22">
        <v>5</v>
      </c>
      <c r="F36" s="22">
        <v>5</v>
      </c>
      <c r="G36" s="22">
        <v>4</v>
      </c>
      <c r="H36" s="22">
        <v>5</v>
      </c>
      <c r="I36" s="22">
        <v>5</v>
      </c>
      <c r="J36" s="22">
        <v>4</v>
      </c>
      <c r="K36" s="22">
        <v>4</v>
      </c>
      <c r="L36" s="22">
        <v>5</v>
      </c>
      <c r="M36" s="22">
        <v>5</v>
      </c>
      <c r="N36" s="22">
        <v>5</v>
      </c>
      <c r="O36" s="22">
        <v>4</v>
      </c>
      <c r="P36" s="22">
        <v>4</v>
      </c>
      <c r="Q36" s="22">
        <v>5</v>
      </c>
      <c r="R36" s="22">
        <v>4</v>
      </c>
      <c r="S36" s="22">
        <v>5</v>
      </c>
      <c r="T36" s="22">
        <v>5</v>
      </c>
      <c r="U36" s="22">
        <v>5</v>
      </c>
      <c r="V36" s="22">
        <v>0</v>
      </c>
      <c r="W36" s="22">
        <v>0</v>
      </c>
      <c r="X36" s="25">
        <v>0</v>
      </c>
      <c r="Y36" s="156">
        <f>SUM(D37:X37)</f>
        <v>84</v>
      </c>
      <c r="Z36" s="26">
        <v>4</v>
      </c>
      <c r="AA36" s="23">
        <v>4</v>
      </c>
      <c r="AB36" s="23">
        <v>1</v>
      </c>
      <c r="AC36" s="23">
        <v>4</v>
      </c>
      <c r="AD36" s="23">
        <v>5</v>
      </c>
      <c r="AE36" s="23">
        <v>3</v>
      </c>
      <c r="AF36" s="23">
        <v>3</v>
      </c>
      <c r="AG36" s="23">
        <v>5</v>
      </c>
      <c r="AH36" s="23">
        <v>4</v>
      </c>
      <c r="AI36" s="23">
        <v>4</v>
      </c>
      <c r="AJ36" s="23">
        <v>3</v>
      </c>
      <c r="AK36" s="23">
        <v>4</v>
      </c>
      <c r="AL36" s="23">
        <v>3</v>
      </c>
      <c r="AM36" s="23">
        <v>4</v>
      </c>
      <c r="AN36" s="23">
        <v>4</v>
      </c>
      <c r="AO36" s="23">
        <v>4</v>
      </c>
      <c r="AP36" s="23">
        <v>4</v>
      </c>
      <c r="AQ36" s="23">
        <v>0</v>
      </c>
      <c r="AR36" s="23">
        <v>5</v>
      </c>
      <c r="AS36" s="23">
        <v>5</v>
      </c>
      <c r="AT36" s="27">
        <v>3</v>
      </c>
      <c r="AU36" s="154">
        <f>SUM(Z37:AT37)</f>
        <v>76</v>
      </c>
      <c r="AV36" s="28">
        <v>3</v>
      </c>
      <c r="AW36" s="24">
        <v>3</v>
      </c>
      <c r="AX36" s="24">
        <v>4</v>
      </c>
      <c r="AY36" s="24">
        <v>0</v>
      </c>
      <c r="AZ36" s="24">
        <v>3</v>
      </c>
      <c r="BA36" s="24">
        <v>4</v>
      </c>
      <c r="BB36" s="24">
        <v>0</v>
      </c>
      <c r="BC36" s="24">
        <v>3</v>
      </c>
      <c r="BD36" s="24">
        <v>4</v>
      </c>
      <c r="BE36" s="24">
        <v>0</v>
      </c>
      <c r="BF36" s="24">
        <v>3</v>
      </c>
      <c r="BG36" s="24">
        <v>0</v>
      </c>
      <c r="BH36" s="24">
        <v>3</v>
      </c>
      <c r="BI36" s="24">
        <v>2</v>
      </c>
      <c r="BJ36" s="24">
        <v>4</v>
      </c>
      <c r="BK36" s="24">
        <v>4</v>
      </c>
      <c r="BL36" s="24">
        <v>2</v>
      </c>
      <c r="BM36" s="24">
        <v>2</v>
      </c>
      <c r="BN36" s="24">
        <v>4</v>
      </c>
      <c r="BO36" s="24">
        <v>3</v>
      </c>
      <c r="BP36" s="29">
        <v>5</v>
      </c>
      <c r="BQ36" s="159">
        <f>SUM(AV37:BP37)</f>
        <v>56</v>
      </c>
      <c r="BR36" s="135">
        <f>SUM(Y36,AU36,BQ36)</f>
        <v>216</v>
      </c>
      <c r="BS36" s="137">
        <f>IF($BU$5&lt;&gt;0,ROUND(BR36/$BU$5,3),0)</f>
        <v>0.806</v>
      </c>
      <c r="BT36" s="163">
        <f>RANK(BS36,$BS$8:$BS$87)</f>
        <v>7</v>
      </c>
    </row>
    <row r="37" spans="1:72" ht="15.75" thickBot="1">
      <c r="A37" s="141"/>
      <c r="B37" s="142"/>
      <c r="C37" s="143"/>
      <c r="D37" s="106">
        <f>SUM(D36:F36)</f>
        <v>15</v>
      </c>
      <c r="E37" s="107"/>
      <c r="F37" s="107"/>
      <c r="G37" s="107">
        <f>SUM(G36:I36)</f>
        <v>14</v>
      </c>
      <c r="H37" s="107"/>
      <c r="I37" s="107"/>
      <c r="J37" s="107">
        <f>SUM(J36:L36)</f>
        <v>13</v>
      </c>
      <c r="K37" s="107"/>
      <c r="L37" s="107"/>
      <c r="M37" s="107">
        <f>SUM(M36:O36)</f>
        <v>14</v>
      </c>
      <c r="N37" s="107"/>
      <c r="O37" s="107"/>
      <c r="P37" s="107">
        <f>SUM(P36:R36)</f>
        <v>13</v>
      </c>
      <c r="Q37" s="107"/>
      <c r="R37" s="107"/>
      <c r="S37" s="107">
        <f>SUM(S36:U36)</f>
        <v>15</v>
      </c>
      <c r="T37" s="107"/>
      <c r="U37" s="107"/>
      <c r="V37" s="107">
        <f>SUM(V36:X36)</f>
        <v>0</v>
      </c>
      <c r="W37" s="107"/>
      <c r="X37" s="134"/>
      <c r="Y37" s="182"/>
      <c r="Z37" s="152">
        <f>SUM(Z36:AB36)</f>
        <v>9</v>
      </c>
      <c r="AA37" s="153"/>
      <c r="AB37" s="153"/>
      <c r="AC37" s="153">
        <f>SUM(AC36:AE36)</f>
        <v>12</v>
      </c>
      <c r="AD37" s="153"/>
      <c r="AE37" s="153"/>
      <c r="AF37" s="153">
        <f>SUM(AF36:AH36)</f>
        <v>12</v>
      </c>
      <c r="AG37" s="153"/>
      <c r="AH37" s="153"/>
      <c r="AI37" s="153">
        <f>SUM(AI36:AK36)</f>
        <v>11</v>
      </c>
      <c r="AJ37" s="153"/>
      <c r="AK37" s="153"/>
      <c r="AL37" s="153">
        <f>SUM(AL36:AN36)</f>
        <v>11</v>
      </c>
      <c r="AM37" s="153"/>
      <c r="AN37" s="153"/>
      <c r="AO37" s="153">
        <f>SUM(AO36:AQ36)</f>
        <v>8</v>
      </c>
      <c r="AP37" s="153"/>
      <c r="AQ37" s="153"/>
      <c r="AR37" s="153">
        <f>SUM(AR36:AT36)</f>
        <v>13</v>
      </c>
      <c r="AS37" s="153"/>
      <c r="AT37" s="169"/>
      <c r="AU37" s="191"/>
      <c r="AV37" s="146">
        <f>SUM(AV36:AX36)</f>
        <v>10</v>
      </c>
      <c r="AW37" s="147"/>
      <c r="AX37" s="147"/>
      <c r="AY37" s="147">
        <f>SUM(AY36:BA36)</f>
        <v>7</v>
      </c>
      <c r="AZ37" s="147"/>
      <c r="BA37" s="147"/>
      <c r="BB37" s="147">
        <f>SUM(BB36:BD36)</f>
        <v>7</v>
      </c>
      <c r="BC37" s="147"/>
      <c r="BD37" s="147"/>
      <c r="BE37" s="147">
        <f>SUM(BE36:BG36)</f>
        <v>3</v>
      </c>
      <c r="BF37" s="147"/>
      <c r="BG37" s="147"/>
      <c r="BH37" s="147">
        <f>SUM(BH36:BJ36)</f>
        <v>9</v>
      </c>
      <c r="BI37" s="147"/>
      <c r="BJ37" s="147"/>
      <c r="BK37" s="147">
        <f>SUM(BK36:BM36)</f>
        <v>8</v>
      </c>
      <c r="BL37" s="147"/>
      <c r="BM37" s="147"/>
      <c r="BN37" s="147">
        <f>SUM(BN36:BP36)</f>
        <v>12</v>
      </c>
      <c r="BO37" s="147"/>
      <c r="BP37" s="172"/>
      <c r="BQ37" s="178"/>
      <c r="BR37" s="144"/>
      <c r="BS37" s="145"/>
      <c r="BT37" s="162"/>
    </row>
    <row r="38" spans="1:72" ht="15">
      <c r="A38" s="111">
        <v>16</v>
      </c>
      <c r="B38" s="109" t="str">
        <f>'Итоговый результат'!B27</f>
        <v>Стародумов Владимир</v>
      </c>
      <c r="C38" s="113" t="str">
        <f>'Итоговый результат'!C27</f>
        <v>Москва|FreeKnife</v>
      </c>
      <c r="D38" s="30">
        <v>4</v>
      </c>
      <c r="E38" s="22">
        <v>5</v>
      </c>
      <c r="F38" s="22">
        <v>4</v>
      </c>
      <c r="G38" s="22">
        <v>4</v>
      </c>
      <c r="H38" s="22">
        <v>4</v>
      </c>
      <c r="I38" s="22">
        <v>5</v>
      </c>
      <c r="J38" s="22">
        <v>5</v>
      </c>
      <c r="K38" s="22">
        <v>5</v>
      </c>
      <c r="L38" s="22">
        <v>3</v>
      </c>
      <c r="M38" s="22">
        <v>3</v>
      </c>
      <c r="N38" s="22">
        <v>5</v>
      </c>
      <c r="O38" s="22">
        <v>4</v>
      </c>
      <c r="P38" s="22">
        <v>3</v>
      </c>
      <c r="Q38" s="22">
        <v>3</v>
      </c>
      <c r="R38" s="22">
        <v>4</v>
      </c>
      <c r="S38" s="22">
        <v>4</v>
      </c>
      <c r="T38" s="22">
        <v>5</v>
      </c>
      <c r="U38" s="22">
        <v>5</v>
      </c>
      <c r="V38" s="22">
        <v>5</v>
      </c>
      <c r="W38" s="22">
        <v>4</v>
      </c>
      <c r="X38" s="25">
        <v>4</v>
      </c>
      <c r="Y38" s="156">
        <f>SUM(D39:X39)</f>
        <v>88</v>
      </c>
      <c r="Z38" s="26">
        <v>4</v>
      </c>
      <c r="AA38" s="23">
        <v>5</v>
      </c>
      <c r="AB38" s="23">
        <v>5</v>
      </c>
      <c r="AC38" s="23">
        <v>0</v>
      </c>
      <c r="AD38" s="23">
        <v>2</v>
      </c>
      <c r="AE38" s="23">
        <v>2</v>
      </c>
      <c r="AF38" s="23">
        <v>4</v>
      </c>
      <c r="AG38" s="23">
        <v>5</v>
      </c>
      <c r="AH38" s="23">
        <v>3</v>
      </c>
      <c r="AI38" s="23">
        <v>5</v>
      </c>
      <c r="AJ38" s="23">
        <v>2</v>
      </c>
      <c r="AK38" s="23">
        <v>4</v>
      </c>
      <c r="AL38" s="23">
        <v>4</v>
      </c>
      <c r="AM38" s="23">
        <v>3</v>
      </c>
      <c r="AN38" s="23">
        <v>3</v>
      </c>
      <c r="AO38" s="23">
        <v>4</v>
      </c>
      <c r="AP38" s="23">
        <v>2</v>
      </c>
      <c r="AQ38" s="23">
        <v>4</v>
      </c>
      <c r="AR38" s="23">
        <v>2</v>
      </c>
      <c r="AS38" s="23">
        <v>3</v>
      </c>
      <c r="AT38" s="27">
        <v>2</v>
      </c>
      <c r="AU38" s="154">
        <f>SUM(Z39:AT39)</f>
        <v>68</v>
      </c>
      <c r="AV38" s="28">
        <v>1</v>
      </c>
      <c r="AW38" s="24">
        <v>5</v>
      </c>
      <c r="AX38" s="24">
        <v>3</v>
      </c>
      <c r="AY38" s="24">
        <v>2</v>
      </c>
      <c r="AZ38" s="24">
        <v>4</v>
      </c>
      <c r="BA38" s="24">
        <v>0</v>
      </c>
      <c r="BB38" s="24">
        <v>0</v>
      </c>
      <c r="BC38" s="24">
        <v>1</v>
      </c>
      <c r="BD38" s="24">
        <v>2</v>
      </c>
      <c r="BE38" s="24">
        <v>5</v>
      </c>
      <c r="BF38" s="24">
        <v>5</v>
      </c>
      <c r="BG38" s="24">
        <v>3</v>
      </c>
      <c r="BH38" s="24">
        <v>5</v>
      </c>
      <c r="BI38" s="24">
        <v>4</v>
      </c>
      <c r="BJ38" s="24">
        <v>4</v>
      </c>
      <c r="BK38" s="24">
        <v>2</v>
      </c>
      <c r="BL38" s="24">
        <v>1</v>
      </c>
      <c r="BM38" s="24">
        <v>4</v>
      </c>
      <c r="BN38" s="24">
        <v>0</v>
      </c>
      <c r="BO38" s="24">
        <v>4</v>
      </c>
      <c r="BP38" s="29">
        <v>5</v>
      </c>
      <c r="BQ38" s="159">
        <f>SUM(AV39:BP39)</f>
        <v>60</v>
      </c>
      <c r="BR38" s="135">
        <f>SUM(Y38,AU38,BQ38)</f>
        <v>216</v>
      </c>
      <c r="BS38" s="137">
        <f>IF($BU$5&lt;&gt;0,ROUND(BR38/$BU$5,3),0)</f>
        <v>0.806</v>
      </c>
      <c r="BT38" s="163">
        <f>RANK(BS38,$BS$8:$BS$87)</f>
        <v>7</v>
      </c>
    </row>
    <row r="39" spans="1:72" ht="15.75" thickBot="1">
      <c r="A39" s="112"/>
      <c r="B39" s="110"/>
      <c r="C39" s="114"/>
      <c r="D39" s="129">
        <f>SUM(D38:F38)</f>
        <v>13</v>
      </c>
      <c r="E39" s="108"/>
      <c r="F39" s="108"/>
      <c r="G39" s="108">
        <f>SUM(G38:I38)</f>
        <v>13</v>
      </c>
      <c r="H39" s="108"/>
      <c r="I39" s="108"/>
      <c r="J39" s="108">
        <f>SUM(J38:L38)</f>
        <v>13</v>
      </c>
      <c r="K39" s="108"/>
      <c r="L39" s="108"/>
      <c r="M39" s="108">
        <f>SUM(M38:O38)</f>
        <v>12</v>
      </c>
      <c r="N39" s="108"/>
      <c r="O39" s="108"/>
      <c r="P39" s="108">
        <f>SUM(P38:R38)</f>
        <v>10</v>
      </c>
      <c r="Q39" s="108"/>
      <c r="R39" s="108"/>
      <c r="S39" s="108">
        <f>SUM(S38:U38)</f>
        <v>14</v>
      </c>
      <c r="T39" s="108"/>
      <c r="U39" s="108"/>
      <c r="V39" s="108">
        <f>SUM(V38:X38)</f>
        <v>13</v>
      </c>
      <c r="W39" s="108"/>
      <c r="X39" s="130"/>
      <c r="Y39" s="157"/>
      <c r="Z39" s="131">
        <f>SUM(Z38:AB38)</f>
        <v>14</v>
      </c>
      <c r="AA39" s="132"/>
      <c r="AB39" s="132"/>
      <c r="AC39" s="132">
        <f>SUM(AC38:AE38)</f>
        <v>4</v>
      </c>
      <c r="AD39" s="132"/>
      <c r="AE39" s="132"/>
      <c r="AF39" s="132">
        <f>SUM(AF38:AH38)</f>
        <v>12</v>
      </c>
      <c r="AG39" s="132"/>
      <c r="AH39" s="132"/>
      <c r="AI39" s="132">
        <f>SUM(AI38:AK38)</f>
        <v>11</v>
      </c>
      <c r="AJ39" s="132"/>
      <c r="AK39" s="132"/>
      <c r="AL39" s="132">
        <f>SUM(AL38:AN38)</f>
        <v>10</v>
      </c>
      <c r="AM39" s="132"/>
      <c r="AN39" s="132"/>
      <c r="AO39" s="132">
        <f>SUM(AO38:AQ38)</f>
        <v>10</v>
      </c>
      <c r="AP39" s="132"/>
      <c r="AQ39" s="132"/>
      <c r="AR39" s="132">
        <f>SUM(AR38:AT38)</f>
        <v>7</v>
      </c>
      <c r="AS39" s="132"/>
      <c r="AT39" s="133"/>
      <c r="AU39" s="155"/>
      <c r="AV39" s="140">
        <f>SUM(AV38:AX38)</f>
        <v>9</v>
      </c>
      <c r="AW39" s="139"/>
      <c r="AX39" s="139"/>
      <c r="AY39" s="139">
        <f>SUM(AY38:BA38)</f>
        <v>6</v>
      </c>
      <c r="AZ39" s="139"/>
      <c r="BA39" s="139"/>
      <c r="BB39" s="139">
        <f>SUM(BB38:BD38)</f>
        <v>3</v>
      </c>
      <c r="BC39" s="139"/>
      <c r="BD39" s="139"/>
      <c r="BE39" s="139">
        <f>SUM(BE38:BG38)</f>
        <v>13</v>
      </c>
      <c r="BF39" s="139"/>
      <c r="BG39" s="139"/>
      <c r="BH39" s="139">
        <f>SUM(BH38:BJ38)</f>
        <v>13</v>
      </c>
      <c r="BI39" s="139"/>
      <c r="BJ39" s="139"/>
      <c r="BK39" s="139">
        <f>SUM(BK38:BM38)</f>
        <v>7</v>
      </c>
      <c r="BL39" s="139"/>
      <c r="BM39" s="139"/>
      <c r="BN39" s="139">
        <f>SUM(BN38:BP38)</f>
        <v>9</v>
      </c>
      <c r="BO39" s="139"/>
      <c r="BP39" s="158"/>
      <c r="BQ39" s="160"/>
      <c r="BR39" s="136"/>
      <c r="BS39" s="138"/>
      <c r="BT39" s="164"/>
    </row>
    <row r="40" spans="1:72" ht="15">
      <c r="A40" s="148">
        <v>17</v>
      </c>
      <c r="B40" s="149" t="str">
        <f>'Итоговый результат'!B28</f>
        <v>Воронков Андрей</v>
      </c>
      <c r="C40" s="150" t="str">
        <f>'Итоговый результат'!C28</f>
        <v>Москва|FreeKnife</v>
      </c>
      <c r="D40" s="14">
        <v>4</v>
      </c>
      <c r="E40" s="15">
        <v>4</v>
      </c>
      <c r="F40" s="15">
        <v>4</v>
      </c>
      <c r="G40" s="15">
        <v>3</v>
      </c>
      <c r="H40" s="15">
        <v>3</v>
      </c>
      <c r="I40" s="15">
        <v>4</v>
      </c>
      <c r="J40" s="15">
        <v>5</v>
      </c>
      <c r="K40" s="15">
        <v>5</v>
      </c>
      <c r="L40" s="15">
        <v>5</v>
      </c>
      <c r="M40" s="15">
        <v>3</v>
      </c>
      <c r="N40" s="15">
        <v>4</v>
      </c>
      <c r="O40" s="15">
        <v>4</v>
      </c>
      <c r="P40" s="15">
        <v>2</v>
      </c>
      <c r="Q40" s="15">
        <v>3</v>
      </c>
      <c r="R40" s="15">
        <v>4</v>
      </c>
      <c r="S40" s="15">
        <v>4</v>
      </c>
      <c r="T40" s="15">
        <v>5</v>
      </c>
      <c r="U40" s="15">
        <v>3</v>
      </c>
      <c r="V40" s="15">
        <v>5</v>
      </c>
      <c r="W40" s="15">
        <v>3</v>
      </c>
      <c r="X40" s="16">
        <v>3</v>
      </c>
      <c r="Y40" s="181">
        <f>SUM(D41:X41)</f>
        <v>80</v>
      </c>
      <c r="Z40" s="17">
        <v>0</v>
      </c>
      <c r="AA40" s="18">
        <v>4</v>
      </c>
      <c r="AB40" s="18">
        <v>4</v>
      </c>
      <c r="AC40" s="18">
        <v>1</v>
      </c>
      <c r="AD40" s="18">
        <v>5</v>
      </c>
      <c r="AE40" s="18">
        <v>4</v>
      </c>
      <c r="AF40" s="18">
        <v>2</v>
      </c>
      <c r="AG40" s="18">
        <v>0</v>
      </c>
      <c r="AH40" s="18">
        <v>2</v>
      </c>
      <c r="AI40" s="18">
        <v>3</v>
      </c>
      <c r="AJ40" s="18">
        <v>4</v>
      </c>
      <c r="AK40" s="18">
        <v>2</v>
      </c>
      <c r="AL40" s="18">
        <v>0</v>
      </c>
      <c r="AM40" s="18">
        <v>4</v>
      </c>
      <c r="AN40" s="18">
        <v>3</v>
      </c>
      <c r="AO40" s="18">
        <v>0</v>
      </c>
      <c r="AP40" s="18">
        <v>4</v>
      </c>
      <c r="AQ40" s="18">
        <v>0</v>
      </c>
      <c r="AR40" s="18">
        <v>5</v>
      </c>
      <c r="AS40" s="18">
        <v>5</v>
      </c>
      <c r="AT40" s="19">
        <v>5</v>
      </c>
      <c r="AU40" s="190">
        <f>SUM(Z41:AT41)</f>
        <v>57</v>
      </c>
      <c r="AV40" s="20">
        <v>2</v>
      </c>
      <c r="AW40" s="8">
        <v>0</v>
      </c>
      <c r="AX40" s="8">
        <v>0</v>
      </c>
      <c r="AY40" s="8">
        <v>2</v>
      </c>
      <c r="AZ40" s="8">
        <v>1</v>
      </c>
      <c r="BA40" s="8">
        <v>4</v>
      </c>
      <c r="BB40" s="8">
        <v>4</v>
      </c>
      <c r="BC40" s="8">
        <v>0</v>
      </c>
      <c r="BD40" s="8">
        <v>0</v>
      </c>
      <c r="BE40" s="8">
        <v>5</v>
      </c>
      <c r="BF40" s="8">
        <v>0</v>
      </c>
      <c r="BG40" s="8">
        <v>0</v>
      </c>
      <c r="BH40" s="8">
        <v>4</v>
      </c>
      <c r="BI40" s="8">
        <v>5</v>
      </c>
      <c r="BJ40" s="8">
        <v>1</v>
      </c>
      <c r="BK40" s="8">
        <v>3</v>
      </c>
      <c r="BL40" s="8">
        <v>4</v>
      </c>
      <c r="BM40" s="8">
        <v>2</v>
      </c>
      <c r="BN40" s="8">
        <v>0</v>
      </c>
      <c r="BO40" s="8">
        <v>4</v>
      </c>
      <c r="BP40" s="21">
        <v>0</v>
      </c>
      <c r="BQ40" s="178">
        <f>SUM(AV41:BP41)</f>
        <v>41</v>
      </c>
      <c r="BR40" s="144">
        <f>SUM(Y40,AU40,BQ40)</f>
        <v>178</v>
      </c>
      <c r="BS40" s="151">
        <f>IF($BU$5&lt;&gt;0,ROUND(BR40/$BU$5,3),0)</f>
        <v>0.664</v>
      </c>
      <c r="BT40" s="161">
        <f>RANK(BS40,$BS$8:$BS$87)</f>
        <v>17</v>
      </c>
    </row>
    <row r="41" spans="1:72" ht="15.75" thickBot="1">
      <c r="A41" s="112"/>
      <c r="B41" s="110"/>
      <c r="C41" s="114"/>
      <c r="D41" s="129">
        <f>SUM(D40:F40)</f>
        <v>12</v>
      </c>
      <c r="E41" s="108"/>
      <c r="F41" s="108"/>
      <c r="G41" s="108">
        <f>SUM(G40:I40)</f>
        <v>10</v>
      </c>
      <c r="H41" s="108"/>
      <c r="I41" s="108"/>
      <c r="J41" s="108">
        <f>SUM(J40:L40)</f>
        <v>15</v>
      </c>
      <c r="K41" s="108"/>
      <c r="L41" s="108"/>
      <c r="M41" s="108">
        <f>SUM(M40:O40)</f>
        <v>11</v>
      </c>
      <c r="N41" s="108"/>
      <c r="O41" s="108"/>
      <c r="P41" s="108">
        <f>SUM(P40:R40)</f>
        <v>9</v>
      </c>
      <c r="Q41" s="108"/>
      <c r="R41" s="108"/>
      <c r="S41" s="108">
        <f>SUM(S40:U40)</f>
        <v>12</v>
      </c>
      <c r="T41" s="108"/>
      <c r="U41" s="108"/>
      <c r="V41" s="108">
        <f>SUM(V40:X40)</f>
        <v>11</v>
      </c>
      <c r="W41" s="108"/>
      <c r="X41" s="130"/>
      <c r="Y41" s="157"/>
      <c r="Z41" s="131">
        <f>SUM(Z40:AB40)</f>
        <v>8</v>
      </c>
      <c r="AA41" s="132"/>
      <c r="AB41" s="132"/>
      <c r="AC41" s="132">
        <f>SUM(AC40:AE40)</f>
        <v>10</v>
      </c>
      <c r="AD41" s="132"/>
      <c r="AE41" s="132"/>
      <c r="AF41" s="132">
        <f>SUM(AF40:AH40)</f>
        <v>4</v>
      </c>
      <c r="AG41" s="132"/>
      <c r="AH41" s="132"/>
      <c r="AI41" s="132">
        <f>SUM(AI40:AK40)</f>
        <v>9</v>
      </c>
      <c r="AJ41" s="132"/>
      <c r="AK41" s="132"/>
      <c r="AL41" s="132">
        <f>SUM(AL40:AN40)</f>
        <v>7</v>
      </c>
      <c r="AM41" s="132"/>
      <c r="AN41" s="132"/>
      <c r="AO41" s="132">
        <f>SUM(AO40:AQ40)</f>
        <v>4</v>
      </c>
      <c r="AP41" s="132"/>
      <c r="AQ41" s="132"/>
      <c r="AR41" s="132">
        <f>SUM(AR40:AT40)</f>
        <v>15</v>
      </c>
      <c r="AS41" s="132"/>
      <c r="AT41" s="133"/>
      <c r="AU41" s="155"/>
      <c r="AV41" s="140">
        <f>SUM(AV40:AX40)</f>
        <v>2</v>
      </c>
      <c r="AW41" s="139"/>
      <c r="AX41" s="139"/>
      <c r="AY41" s="139">
        <f>SUM(AY40:BA40)</f>
        <v>7</v>
      </c>
      <c r="AZ41" s="139"/>
      <c r="BA41" s="139"/>
      <c r="BB41" s="139">
        <f>SUM(BB40:BD40)</f>
        <v>4</v>
      </c>
      <c r="BC41" s="139"/>
      <c r="BD41" s="139"/>
      <c r="BE41" s="139">
        <f>SUM(BE40:BG40)</f>
        <v>5</v>
      </c>
      <c r="BF41" s="139"/>
      <c r="BG41" s="139"/>
      <c r="BH41" s="139">
        <f>SUM(BH40:BJ40)</f>
        <v>10</v>
      </c>
      <c r="BI41" s="139"/>
      <c r="BJ41" s="139"/>
      <c r="BK41" s="139">
        <f>SUM(BK40:BM40)</f>
        <v>9</v>
      </c>
      <c r="BL41" s="139"/>
      <c r="BM41" s="139"/>
      <c r="BN41" s="139">
        <f>SUM(BN40:BP40)</f>
        <v>4</v>
      </c>
      <c r="BO41" s="139"/>
      <c r="BP41" s="158"/>
      <c r="BQ41" s="160"/>
      <c r="BR41" s="136"/>
      <c r="BS41" s="138"/>
      <c r="BT41" s="164"/>
    </row>
    <row r="42" spans="1:72" ht="15">
      <c r="A42" s="149">
        <v>18</v>
      </c>
      <c r="B42" s="149" t="str">
        <f>'Итоговый результат'!B29</f>
        <v>Аюпов Альберт</v>
      </c>
      <c r="C42" s="150" t="str">
        <f>'Итоговый результат'!C29</f>
        <v>Москва|FreeKnife</v>
      </c>
      <c r="D42" s="14">
        <v>5</v>
      </c>
      <c r="E42" s="15">
        <v>4</v>
      </c>
      <c r="F42" s="15">
        <v>5</v>
      </c>
      <c r="G42" s="15">
        <v>3</v>
      </c>
      <c r="H42" s="15">
        <v>5</v>
      </c>
      <c r="I42" s="15">
        <v>4</v>
      </c>
      <c r="J42" s="15">
        <v>4</v>
      </c>
      <c r="K42" s="15">
        <v>3</v>
      </c>
      <c r="L42" s="15">
        <v>5</v>
      </c>
      <c r="M42" s="15">
        <v>4</v>
      </c>
      <c r="N42" s="15">
        <v>4</v>
      </c>
      <c r="O42" s="15">
        <v>5</v>
      </c>
      <c r="P42" s="15">
        <v>4</v>
      </c>
      <c r="Q42" s="15">
        <v>5</v>
      </c>
      <c r="R42" s="15">
        <v>5</v>
      </c>
      <c r="S42" s="15">
        <v>5</v>
      </c>
      <c r="T42" s="15">
        <v>4</v>
      </c>
      <c r="U42" s="15">
        <v>5</v>
      </c>
      <c r="V42" s="15">
        <v>4</v>
      </c>
      <c r="W42" s="15">
        <v>5</v>
      </c>
      <c r="X42" s="16">
        <v>5</v>
      </c>
      <c r="Y42" s="181">
        <f>SUM(D43:X43)</f>
        <v>93</v>
      </c>
      <c r="Z42" s="17">
        <v>5</v>
      </c>
      <c r="AA42" s="18">
        <v>3</v>
      </c>
      <c r="AB42" s="18">
        <v>3</v>
      </c>
      <c r="AC42" s="18">
        <v>3</v>
      </c>
      <c r="AD42" s="18">
        <v>3</v>
      </c>
      <c r="AE42" s="18">
        <v>2</v>
      </c>
      <c r="AF42" s="18">
        <v>4</v>
      </c>
      <c r="AG42" s="18">
        <v>2</v>
      </c>
      <c r="AH42" s="18">
        <v>2</v>
      </c>
      <c r="AI42" s="18">
        <v>0</v>
      </c>
      <c r="AJ42" s="18">
        <v>2</v>
      </c>
      <c r="AK42" s="18">
        <v>3</v>
      </c>
      <c r="AL42" s="18">
        <v>1</v>
      </c>
      <c r="AM42" s="18">
        <v>5</v>
      </c>
      <c r="AN42" s="18">
        <v>4</v>
      </c>
      <c r="AO42" s="18">
        <v>5</v>
      </c>
      <c r="AP42" s="18">
        <v>4</v>
      </c>
      <c r="AQ42" s="18">
        <v>5</v>
      </c>
      <c r="AR42" s="18">
        <v>1</v>
      </c>
      <c r="AS42" s="18">
        <v>4</v>
      </c>
      <c r="AT42" s="19">
        <v>5</v>
      </c>
      <c r="AU42" s="190">
        <f>SUM(Z43:AT43)</f>
        <v>66</v>
      </c>
      <c r="AV42" s="20">
        <v>0</v>
      </c>
      <c r="AW42" s="8">
        <v>4</v>
      </c>
      <c r="AX42" s="8">
        <v>0</v>
      </c>
      <c r="AY42" s="8">
        <v>2</v>
      </c>
      <c r="AZ42" s="8">
        <v>3</v>
      </c>
      <c r="BA42" s="8">
        <v>5</v>
      </c>
      <c r="BB42" s="8">
        <v>1</v>
      </c>
      <c r="BC42" s="8">
        <v>4</v>
      </c>
      <c r="BD42" s="8">
        <v>3</v>
      </c>
      <c r="BE42" s="8">
        <v>3</v>
      </c>
      <c r="BF42" s="8">
        <v>4</v>
      </c>
      <c r="BG42" s="8">
        <v>1</v>
      </c>
      <c r="BH42" s="8">
        <v>5</v>
      </c>
      <c r="BI42" s="8">
        <v>5</v>
      </c>
      <c r="BJ42" s="8">
        <v>0</v>
      </c>
      <c r="BK42" s="8">
        <v>4</v>
      </c>
      <c r="BL42" s="8">
        <v>1</v>
      </c>
      <c r="BM42" s="8">
        <v>5</v>
      </c>
      <c r="BN42" s="8">
        <v>4</v>
      </c>
      <c r="BO42" s="8">
        <v>3</v>
      </c>
      <c r="BP42" s="21">
        <v>2</v>
      </c>
      <c r="BQ42" s="178">
        <f>SUM(AV43:BP43)</f>
        <v>59</v>
      </c>
      <c r="BR42" s="144">
        <f>SUM(Y42,AU42,BQ42)</f>
        <v>218</v>
      </c>
      <c r="BS42" s="151">
        <f>IF($BU$5&lt;&gt;0,ROUND(BR42/$BU$5,3),0)</f>
        <v>0.813</v>
      </c>
      <c r="BT42" s="161">
        <f>RANK(BS42,$BS$8:$BS$87)</f>
        <v>6</v>
      </c>
    </row>
    <row r="43" spans="1:72" ht="15.75" thickBot="1">
      <c r="A43" s="142"/>
      <c r="B43" s="142"/>
      <c r="C43" s="143"/>
      <c r="D43" s="106">
        <f>SUM(D42:F42)</f>
        <v>14</v>
      </c>
      <c r="E43" s="107"/>
      <c r="F43" s="107"/>
      <c r="G43" s="107">
        <f>SUM(G42:I42)</f>
        <v>12</v>
      </c>
      <c r="H43" s="107"/>
      <c r="I43" s="107"/>
      <c r="J43" s="107">
        <f>SUM(J42:L42)</f>
        <v>12</v>
      </c>
      <c r="K43" s="107"/>
      <c r="L43" s="107"/>
      <c r="M43" s="107">
        <f>SUM(M42:O42)</f>
        <v>13</v>
      </c>
      <c r="N43" s="107"/>
      <c r="O43" s="107"/>
      <c r="P43" s="107">
        <f>SUM(P42:R42)</f>
        <v>14</v>
      </c>
      <c r="Q43" s="107"/>
      <c r="R43" s="107"/>
      <c r="S43" s="107">
        <f>SUM(S42:U42)</f>
        <v>14</v>
      </c>
      <c r="T43" s="107"/>
      <c r="U43" s="107"/>
      <c r="V43" s="107">
        <f>SUM(V42:X42)</f>
        <v>14</v>
      </c>
      <c r="W43" s="107"/>
      <c r="X43" s="134"/>
      <c r="Y43" s="182"/>
      <c r="Z43" s="152">
        <f>SUM(Z42:AB42)</f>
        <v>11</v>
      </c>
      <c r="AA43" s="153"/>
      <c r="AB43" s="153"/>
      <c r="AC43" s="153">
        <f>SUM(AC42:AE42)</f>
        <v>8</v>
      </c>
      <c r="AD43" s="153"/>
      <c r="AE43" s="153"/>
      <c r="AF43" s="153">
        <f>SUM(AF42:AH42)</f>
        <v>8</v>
      </c>
      <c r="AG43" s="153"/>
      <c r="AH43" s="153"/>
      <c r="AI43" s="153">
        <f>SUM(AI42:AK42)</f>
        <v>5</v>
      </c>
      <c r="AJ43" s="153"/>
      <c r="AK43" s="153"/>
      <c r="AL43" s="153">
        <f>SUM(AL42:AN42)</f>
        <v>10</v>
      </c>
      <c r="AM43" s="153"/>
      <c r="AN43" s="153"/>
      <c r="AO43" s="153">
        <f>SUM(AO42:AQ42)</f>
        <v>14</v>
      </c>
      <c r="AP43" s="153"/>
      <c r="AQ43" s="153"/>
      <c r="AR43" s="153">
        <f>SUM(AR42:AT42)</f>
        <v>10</v>
      </c>
      <c r="AS43" s="153"/>
      <c r="AT43" s="169"/>
      <c r="AU43" s="191"/>
      <c r="AV43" s="146">
        <f>SUM(AV42:AX42)</f>
        <v>4</v>
      </c>
      <c r="AW43" s="147"/>
      <c r="AX43" s="147"/>
      <c r="AY43" s="147">
        <f>SUM(AY42:BA42)</f>
        <v>10</v>
      </c>
      <c r="AZ43" s="147"/>
      <c r="BA43" s="147"/>
      <c r="BB43" s="147">
        <f>SUM(BB42:BD42)</f>
        <v>8</v>
      </c>
      <c r="BC43" s="147"/>
      <c r="BD43" s="147"/>
      <c r="BE43" s="147">
        <f>SUM(BE42:BG42)</f>
        <v>8</v>
      </c>
      <c r="BF43" s="147"/>
      <c r="BG43" s="147"/>
      <c r="BH43" s="147">
        <f>SUM(BH42:BJ42)</f>
        <v>10</v>
      </c>
      <c r="BI43" s="147"/>
      <c r="BJ43" s="147"/>
      <c r="BK43" s="147">
        <f>SUM(BK42:BM42)</f>
        <v>10</v>
      </c>
      <c r="BL43" s="147"/>
      <c r="BM43" s="147"/>
      <c r="BN43" s="147">
        <f>SUM(BN42:BP42)</f>
        <v>9</v>
      </c>
      <c r="BO43" s="147"/>
      <c r="BP43" s="172"/>
      <c r="BQ43" s="178"/>
      <c r="BR43" s="144"/>
      <c r="BS43" s="145"/>
      <c r="BT43" s="162"/>
    </row>
    <row r="44" spans="1:72" ht="15">
      <c r="A44" s="111">
        <v>19</v>
      </c>
      <c r="B44" s="109" t="str">
        <f>'Итоговый результат'!B30</f>
        <v>Седышев Михаил</v>
      </c>
      <c r="C44" s="113" t="str">
        <f>'Итоговый результат'!C30</f>
        <v>Самара</v>
      </c>
      <c r="D44" s="30">
        <v>5</v>
      </c>
      <c r="E44" s="22">
        <v>5</v>
      </c>
      <c r="F44" s="22">
        <v>5</v>
      </c>
      <c r="G44" s="22">
        <v>5</v>
      </c>
      <c r="H44" s="22">
        <v>5</v>
      </c>
      <c r="I44" s="22">
        <v>5</v>
      </c>
      <c r="J44" s="22">
        <v>5</v>
      </c>
      <c r="K44" s="22">
        <v>5</v>
      </c>
      <c r="L44" s="22">
        <v>5</v>
      </c>
      <c r="M44" s="22">
        <v>5</v>
      </c>
      <c r="N44" s="22">
        <v>5</v>
      </c>
      <c r="O44" s="22">
        <v>5</v>
      </c>
      <c r="P44" s="22">
        <v>5</v>
      </c>
      <c r="Q44" s="22">
        <v>4</v>
      </c>
      <c r="R44" s="22">
        <v>5</v>
      </c>
      <c r="S44" s="22">
        <v>5</v>
      </c>
      <c r="T44" s="22">
        <v>5</v>
      </c>
      <c r="U44" s="22">
        <v>5</v>
      </c>
      <c r="V44" s="22">
        <v>4</v>
      </c>
      <c r="W44" s="22">
        <v>5</v>
      </c>
      <c r="X44" s="25">
        <v>4</v>
      </c>
      <c r="Y44" s="156">
        <f>SUM(D45:X45)</f>
        <v>102</v>
      </c>
      <c r="Z44" s="26">
        <v>5</v>
      </c>
      <c r="AA44" s="23">
        <v>0</v>
      </c>
      <c r="AB44" s="23">
        <v>4</v>
      </c>
      <c r="AC44" s="23">
        <v>5</v>
      </c>
      <c r="AD44" s="23">
        <v>5</v>
      </c>
      <c r="AE44" s="23">
        <v>5</v>
      </c>
      <c r="AF44" s="23">
        <v>5</v>
      </c>
      <c r="AG44" s="23">
        <v>5</v>
      </c>
      <c r="AH44" s="23">
        <v>4</v>
      </c>
      <c r="AI44" s="23">
        <v>3</v>
      </c>
      <c r="AJ44" s="23">
        <v>4</v>
      </c>
      <c r="AK44" s="23">
        <v>4</v>
      </c>
      <c r="AL44" s="23">
        <v>5</v>
      </c>
      <c r="AM44" s="23">
        <v>3</v>
      </c>
      <c r="AN44" s="23">
        <v>3</v>
      </c>
      <c r="AO44" s="23">
        <v>5</v>
      </c>
      <c r="AP44" s="23">
        <v>5</v>
      </c>
      <c r="AQ44" s="23">
        <v>5</v>
      </c>
      <c r="AR44" s="23">
        <v>5</v>
      </c>
      <c r="AS44" s="23">
        <v>5</v>
      </c>
      <c r="AT44" s="27">
        <v>5</v>
      </c>
      <c r="AU44" s="154">
        <f>SUM(Z45:AT45)</f>
        <v>90</v>
      </c>
      <c r="AV44" s="28">
        <v>4</v>
      </c>
      <c r="AW44" s="24">
        <v>1</v>
      </c>
      <c r="AX44" s="24">
        <v>3</v>
      </c>
      <c r="AY44" s="24">
        <v>4</v>
      </c>
      <c r="AZ44" s="24">
        <v>5</v>
      </c>
      <c r="BA44" s="24">
        <v>5</v>
      </c>
      <c r="BB44" s="24">
        <v>4</v>
      </c>
      <c r="BC44" s="24">
        <v>4</v>
      </c>
      <c r="BD44" s="24">
        <v>4</v>
      </c>
      <c r="BE44" s="24">
        <v>5</v>
      </c>
      <c r="BF44" s="24">
        <v>4</v>
      </c>
      <c r="BG44" s="24">
        <v>0</v>
      </c>
      <c r="BH44" s="24">
        <v>5</v>
      </c>
      <c r="BI44" s="24">
        <v>3</v>
      </c>
      <c r="BJ44" s="24">
        <v>3</v>
      </c>
      <c r="BK44" s="24">
        <v>4</v>
      </c>
      <c r="BL44" s="24">
        <v>5</v>
      </c>
      <c r="BM44" s="24">
        <v>5</v>
      </c>
      <c r="BN44" s="24">
        <v>5</v>
      </c>
      <c r="BO44" s="24">
        <v>0</v>
      </c>
      <c r="BP44" s="29">
        <v>3</v>
      </c>
      <c r="BQ44" s="159">
        <f>SUM(AV45:BP45)</f>
        <v>76</v>
      </c>
      <c r="BR44" s="135">
        <f>SUM(Y44,AU44,BQ44)</f>
        <v>268</v>
      </c>
      <c r="BS44" s="137">
        <f>IF($BU$5&lt;&gt;0,ROUND(BR44/$BU$5,3),0)</f>
        <v>1</v>
      </c>
      <c r="BT44" s="163">
        <f>RANK(BS44,$BS$8:$BS$87)</f>
        <v>1</v>
      </c>
    </row>
    <row r="45" spans="1:72" ht="15.75" thickBot="1">
      <c r="A45" s="141"/>
      <c r="B45" s="142"/>
      <c r="C45" s="143"/>
      <c r="D45" s="106">
        <f>SUM(D44:F44)</f>
        <v>15</v>
      </c>
      <c r="E45" s="107"/>
      <c r="F45" s="107"/>
      <c r="G45" s="107">
        <f>SUM(G44:I44)</f>
        <v>15</v>
      </c>
      <c r="H45" s="107"/>
      <c r="I45" s="107"/>
      <c r="J45" s="107">
        <f>SUM(J44:L44)</f>
        <v>15</v>
      </c>
      <c r="K45" s="107"/>
      <c r="L45" s="107"/>
      <c r="M45" s="107">
        <f>SUM(M44:O44)</f>
        <v>15</v>
      </c>
      <c r="N45" s="107"/>
      <c r="O45" s="107"/>
      <c r="P45" s="107">
        <f>SUM(P44:R44)</f>
        <v>14</v>
      </c>
      <c r="Q45" s="107"/>
      <c r="R45" s="107"/>
      <c r="S45" s="107">
        <f>SUM(S44:U44)</f>
        <v>15</v>
      </c>
      <c r="T45" s="107"/>
      <c r="U45" s="107"/>
      <c r="V45" s="107">
        <f>SUM(V44:X44)</f>
        <v>13</v>
      </c>
      <c r="W45" s="107"/>
      <c r="X45" s="134"/>
      <c r="Y45" s="182"/>
      <c r="Z45" s="152">
        <f>SUM(Z44:AB44)</f>
        <v>9</v>
      </c>
      <c r="AA45" s="153"/>
      <c r="AB45" s="153"/>
      <c r="AC45" s="153">
        <f>SUM(AC44:AE44)</f>
        <v>15</v>
      </c>
      <c r="AD45" s="153"/>
      <c r="AE45" s="153"/>
      <c r="AF45" s="153">
        <f>SUM(AF44:AH44)</f>
        <v>14</v>
      </c>
      <c r="AG45" s="153"/>
      <c r="AH45" s="153"/>
      <c r="AI45" s="153">
        <f>SUM(AI44:AK44)</f>
        <v>11</v>
      </c>
      <c r="AJ45" s="153"/>
      <c r="AK45" s="153"/>
      <c r="AL45" s="153">
        <f>SUM(AL44:AN44)</f>
        <v>11</v>
      </c>
      <c r="AM45" s="153"/>
      <c r="AN45" s="153"/>
      <c r="AO45" s="153">
        <f>SUM(AO44:AQ44)</f>
        <v>15</v>
      </c>
      <c r="AP45" s="153"/>
      <c r="AQ45" s="153"/>
      <c r="AR45" s="153">
        <f>SUM(AR44:AT44)</f>
        <v>15</v>
      </c>
      <c r="AS45" s="153"/>
      <c r="AT45" s="169"/>
      <c r="AU45" s="191"/>
      <c r="AV45" s="146">
        <f>SUM(AV44:AX44)</f>
        <v>8</v>
      </c>
      <c r="AW45" s="147"/>
      <c r="AX45" s="147"/>
      <c r="AY45" s="147">
        <f>SUM(AY44:BA44)</f>
        <v>14</v>
      </c>
      <c r="AZ45" s="147"/>
      <c r="BA45" s="147"/>
      <c r="BB45" s="147">
        <f>SUM(BB44:BD44)</f>
        <v>12</v>
      </c>
      <c r="BC45" s="147"/>
      <c r="BD45" s="147"/>
      <c r="BE45" s="147">
        <f>SUM(BE44:BG44)</f>
        <v>9</v>
      </c>
      <c r="BF45" s="147"/>
      <c r="BG45" s="147"/>
      <c r="BH45" s="147">
        <f>SUM(BH44:BJ44)</f>
        <v>11</v>
      </c>
      <c r="BI45" s="147"/>
      <c r="BJ45" s="147"/>
      <c r="BK45" s="147">
        <f>SUM(BK44:BM44)</f>
        <v>14</v>
      </c>
      <c r="BL45" s="147"/>
      <c r="BM45" s="147"/>
      <c r="BN45" s="147">
        <f>SUM(BN44:BP44)</f>
        <v>8</v>
      </c>
      <c r="BO45" s="147"/>
      <c r="BP45" s="172"/>
      <c r="BQ45" s="178"/>
      <c r="BR45" s="144"/>
      <c r="BS45" s="145"/>
      <c r="BT45" s="162"/>
    </row>
    <row r="46" spans="1:72" ht="15">
      <c r="A46" s="111">
        <v>20</v>
      </c>
      <c r="B46" s="109" t="str">
        <f>'Итоговый результат'!B31</f>
        <v>Большов Игорь</v>
      </c>
      <c r="C46" s="113" t="str">
        <f>'Итоговый результат'!C31</f>
        <v>Москва|FreeKnife</v>
      </c>
      <c r="D46" s="30">
        <v>5</v>
      </c>
      <c r="E46" s="22">
        <v>4</v>
      </c>
      <c r="F46" s="22">
        <v>3</v>
      </c>
      <c r="G46" s="22">
        <v>4</v>
      </c>
      <c r="H46" s="22">
        <v>4</v>
      </c>
      <c r="I46" s="22">
        <v>2</v>
      </c>
      <c r="J46" s="22">
        <v>4</v>
      </c>
      <c r="K46" s="22">
        <v>3</v>
      </c>
      <c r="L46" s="22">
        <v>5</v>
      </c>
      <c r="M46" s="22">
        <v>5</v>
      </c>
      <c r="N46" s="22">
        <v>3</v>
      </c>
      <c r="O46" s="22">
        <v>4</v>
      </c>
      <c r="P46" s="22">
        <v>4</v>
      </c>
      <c r="Q46" s="22">
        <v>1</v>
      </c>
      <c r="R46" s="22">
        <v>2</v>
      </c>
      <c r="S46" s="22">
        <v>5</v>
      </c>
      <c r="T46" s="22">
        <v>5</v>
      </c>
      <c r="U46" s="22">
        <v>5</v>
      </c>
      <c r="V46" s="22">
        <v>3</v>
      </c>
      <c r="W46" s="22">
        <v>5</v>
      </c>
      <c r="X46" s="25">
        <v>5</v>
      </c>
      <c r="Y46" s="156">
        <f>SUM(D47:X47)</f>
        <v>81</v>
      </c>
      <c r="Z46" s="26">
        <v>0</v>
      </c>
      <c r="AA46" s="23">
        <v>4</v>
      </c>
      <c r="AB46" s="23">
        <v>4</v>
      </c>
      <c r="AC46" s="23">
        <v>0</v>
      </c>
      <c r="AD46" s="23">
        <v>5</v>
      </c>
      <c r="AE46" s="23">
        <v>4</v>
      </c>
      <c r="AF46" s="23">
        <v>5</v>
      </c>
      <c r="AG46" s="23">
        <v>2</v>
      </c>
      <c r="AH46" s="23">
        <v>5</v>
      </c>
      <c r="AI46" s="23">
        <v>4</v>
      </c>
      <c r="AJ46" s="23">
        <v>1</v>
      </c>
      <c r="AK46" s="23">
        <v>1</v>
      </c>
      <c r="AL46" s="23">
        <v>0</v>
      </c>
      <c r="AM46" s="23">
        <v>3</v>
      </c>
      <c r="AN46" s="23">
        <v>2</v>
      </c>
      <c r="AO46" s="23">
        <v>0</v>
      </c>
      <c r="AP46" s="23">
        <v>4</v>
      </c>
      <c r="AQ46" s="23">
        <v>3</v>
      </c>
      <c r="AR46" s="23">
        <v>0</v>
      </c>
      <c r="AS46" s="23">
        <v>5</v>
      </c>
      <c r="AT46" s="27">
        <v>3</v>
      </c>
      <c r="AU46" s="154">
        <f>SUM(Z47:AT47)</f>
        <v>55</v>
      </c>
      <c r="AV46" s="28">
        <v>0</v>
      </c>
      <c r="AW46" s="24">
        <v>0</v>
      </c>
      <c r="AX46" s="24">
        <v>3</v>
      </c>
      <c r="AY46" s="24">
        <v>0</v>
      </c>
      <c r="AZ46" s="24">
        <v>0</v>
      </c>
      <c r="BA46" s="24">
        <v>1</v>
      </c>
      <c r="BB46" s="24">
        <v>0</v>
      </c>
      <c r="BC46" s="24">
        <v>1</v>
      </c>
      <c r="BD46" s="24">
        <v>1</v>
      </c>
      <c r="BE46" s="24">
        <v>0</v>
      </c>
      <c r="BF46" s="24">
        <v>3</v>
      </c>
      <c r="BG46" s="24">
        <v>4</v>
      </c>
      <c r="BH46" s="24">
        <v>0</v>
      </c>
      <c r="BI46" s="24">
        <v>0</v>
      </c>
      <c r="BJ46" s="24">
        <v>1</v>
      </c>
      <c r="BK46" s="24">
        <v>3</v>
      </c>
      <c r="BL46" s="24">
        <v>3</v>
      </c>
      <c r="BM46" s="24">
        <v>3</v>
      </c>
      <c r="BN46" s="24">
        <v>0</v>
      </c>
      <c r="BO46" s="24">
        <v>3</v>
      </c>
      <c r="BP46" s="29">
        <v>4</v>
      </c>
      <c r="BQ46" s="159">
        <f>SUM(AV47:BP47)</f>
        <v>30</v>
      </c>
      <c r="BR46" s="135">
        <f>SUM(Y46,AU46,BQ46)</f>
        <v>166</v>
      </c>
      <c r="BS46" s="137">
        <f>IF($BU$5&lt;&gt;0,ROUND(BR46/$BU$5,3),0)</f>
        <v>0.619</v>
      </c>
      <c r="BT46" s="163">
        <f>RANK(BS46,$BS$8:$BS$87)</f>
        <v>19</v>
      </c>
    </row>
    <row r="47" spans="1:72" ht="15.75" thickBot="1">
      <c r="A47" s="112"/>
      <c r="B47" s="110"/>
      <c r="C47" s="114"/>
      <c r="D47" s="129">
        <f>SUM(D46:F46)</f>
        <v>12</v>
      </c>
      <c r="E47" s="108"/>
      <c r="F47" s="108"/>
      <c r="G47" s="108">
        <f>SUM(G46:I46)</f>
        <v>10</v>
      </c>
      <c r="H47" s="108"/>
      <c r="I47" s="108"/>
      <c r="J47" s="108">
        <f>SUM(J46:L46)</f>
        <v>12</v>
      </c>
      <c r="K47" s="108"/>
      <c r="L47" s="108"/>
      <c r="M47" s="108">
        <f>SUM(M46:O46)</f>
        <v>12</v>
      </c>
      <c r="N47" s="108"/>
      <c r="O47" s="108"/>
      <c r="P47" s="108">
        <f>SUM(P46:R46)</f>
        <v>7</v>
      </c>
      <c r="Q47" s="108"/>
      <c r="R47" s="108"/>
      <c r="S47" s="108">
        <f>SUM(S46:U46)</f>
        <v>15</v>
      </c>
      <c r="T47" s="108"/>
      <c r="U47" s="108"/>
      <c r="V47" s="108">
        <f>SUM(V46:X46)</f>
        <v>13</v>
      </c>
      <c r="W47" s="108"/>
      <c r="X47" s="130"/>
      <c r="Y47" s="157"/>
      <c r="Z47" s="131">
        <f>SUM(Z46:AB46)</f>
        <v>8</v>
      </c>
      <c r="AA47" s="132"/>
      <c r="AB47" s="132"/>
      <c r="AC47" s="132">
        <f>SUM(AC46:AE46)</f>
        <v>9</v>
      </c>
      <c r="AD47" s="132"/>
      <c r="AE47" s="132"/>
      <c r="AF47" s="132">
        <f>SUM(AF46:AH46)</f>
        <v>12</v>
      </c>
      <c r="AG47" s="132"/>
      <c r="AH47" s="132"/>
      <c r="AI47" s="132">
        <f>SUM(AI46:AK46)</f>
        <v>6</v>
      </c>
      <c r="AJ47" s="132"/>
      <c r="AK47" s="132"/>
      <c r="AL47" s="132">
        <f>SUM(AL46:AN46)</f>
        <v>5</v>
      </c>
      <c r="AM47" s="132"/>
      <c r="AN47" s="132"/>
      <c r="AO47" s="132">
        <f>SUM(AO46:AQ46)</f>
        <v>7</v>
      </c>
      <c r="AP47" s="132"/>
      <c r="AQ47" s="132"/>
      <c r="AR47" s="132">
        <f>SUM(AR46:AT46)</f>
        <v>8</v>
      </c>
      <c r="AS47" s="132"/>
      <c r="AT47" s="133"/>
      <c r="AU47" s="155"/>
      <c r="AV47" s="140">
        <f>SUM(AV46:AX46)</f>
        <v>3</v>
      </c>
      <c r="AW47" s="139"/>
      <c r="AX47" s="139"/>
      <c r="AY47" s="139">
        <f>SUM(AY46:BA46)</f>
        <v>1</v>
      </c>
      <c r="AZ47" s="139"/>
      <c r="BA47" s="139"/>
      <c r="BB47" s="139">
        <f>SUM(BB46:BD46)</f>
        <v>2</v>
      </c>
      <c r="BC47" s="139"/>
      <c r="BD47" s="139"/>
      <c r="BE47" s="139">
        <f>SUM(BE46:BG46)</f>
        <v>7</v>
      </c>
      <c r="BF47" s="139"/>
      <c r="BG47" s="139"/>
      <c r="BH47" s="139">
        <f>SUM(BH46:BJ46)</f>
        <v>1</v>
      </c>
      <c r="BI47" s="139"/>
      <c r="BJ47" s="139"/>
      <c r="BK47" s="139">
        <f>SUM(BK46:BM46)</f>
        <v>9</v>
      </c>
      <c r="BL47" s="139"/>
      <c r="BM47" s="139"/>
      <c r="BN47" s="139">
        <f>SUM(BN46:BP46)</f>
        <v>7</v>
      </c>
      <c r="BO47" s="139"/>
      <c r="BP47" s="158"/>
      <c r="BQ47" s="160"/>
      <c r="BR47" s="136"/>
      <c r="BS47" s="138"/>
      <c r="BT47" s="164"/>
    </row>
    <row r="48" spans="1:72" ht="15">
      <c r="A48" s="148">
        <v>21</v>
      </c>
      <c r="B48" s="149" t="str">
        <f>'Итоговый результат'!B32</f>
        <v>Ерошин Анатолий</v>
      </c>
      <c r="C48" s="150" t="str">
        <f>'Итоговый результат'!C32</f>
        <v>Москва</v>
      </c>
      <c r="D48" s="14">
        <v>4</v>
      </c>
      <c r="E48" s="15">
        <v>4</v>
      </c>
      <c r="F48" s="15">
        <v>5</v>
      </c>
      <c r="G48" s="15">
        <v>5</v>
      </c>
      <c r="H48" s="15">
        <v>5</v>
      </c>
      <c r="I48" s="15">
        <v>3</v>
      </c>
      <c r="J48" s="15">
        <v>0</v>
      </c>
      <c r="K48" s="15">
        <v>3</v>
      </c>
      <c r="L48" s="15">
        <v>4</v>
      </c>
      <c r="M48" s="15">
        <v>4</v>
      </c>
      <c r="N48" s="15">
        <v>4</v>
      </c>
      <c r="O48" s="15">
        <v>4</v>
      </c>
      <c r="P48" s="15">
        <v>5</v>
      </c>
      <c r="Q48" s="15">
        <v>3</v>
      </c>
      <c r="R48" s="15">
        <v>1</v>
      </c>
      <c r="S48" s="15">
        <v>5</v>
      </c>
      <c r="T48" s="15">
        <v>4</v>
      </c>
      <c r="U48" s="15">
        <v>5</v>
      </c>
      <c r="V48" s="15">
        <v>3</v>
      </c>
      <c r="W48" s="15">
        <v>4</v>
      </c>
      <c r="X48" s="16">
        <v>5</v>
      </c>
      <c r="Y48" s="181">
        <f>SUM(D49:X49)</f>
        <v>80</v>
      </c>
      <c r="Z48" s="17">
        <v>0</v>
      </c>
      <c r="AA48" s="18">
        <v>3</v>
      </c>
      <c r="AB48" s="18">
        <v>4</v>
      </c>
      <c r="AC48" s="18">
        <v>1</v>
      </c>
      <c r="AD48" s="18">
        <v>4</v>
      </c>
      <c r="AE48" s="18">
        <v>3</v>
      </c>
      <c r="AF48" s="18">
        <v>2</v>
      </c>
      <c r="AG48" s="18">
        <v>2</v>
      </c>
      <c r="AH48" s="18">
        <v>4</v>
      </c>
      <c r="AI48" s="18">
        <v>5</v>
      </c>
      <c r="AJ48" s="18">
        <v>0</v>
      </c>
      <c r="AK48" s="18">
        <v>2</v>
      </c>
      <c r="AL48" s="18">
        <v>1</v>
      </c>
      <c r="AM48" s="18">
        <v>4</v>
      </c>
      <c r="AN48" s="18">
        <v>2</v>
      </c>
      <c r="AO48" s="18">
        <v>3</v>
      </c>
      <c r="AP48" s="18">
        <v>5</v>
      </c>
      <c r="AQ48" s="18">
        <v>2</v>
      </c>
      <c r="AR48" s="18">
        <v>1</v>
      </c>
      <c r="AS48" s="18">
        <v>0</v>
      </c>
      <c r="AT48" s="19">
        <v>0</v>
      </c>
      <c r="AU48" s="190">
        <f>SUM(Z49:AT49)</f>
        <v>48</v>
      </c>
      <c r="AV48" s="20">
        <v>0</v>
      </c>
      <c r="AW48" s="8">
        <v>0</v>
      </c>
      <c r="AX48" s="8">
        <v>0</v>
      </c>
      <c r="AY48" s="8">
        <v>3</v>
      </c>
      <c r="AZ48" s="8">
        <v>2</v>
      </c>
      <c r="BA48" s="8">
        <v>1</v>
      </c>
      <c r="BB48" s="8">
        <v>0</v>
      </c>
      <c r="BC48" s="8">
        <v>1</v>
      </c>
      <c r="BD48" s="8">
        <v>2</v>
      </c>
      <c r="BE48" s="8">
        <v>3</v>
      </c>
      <c r="BF48" s="8">
        <v>4</v>
      </c>
      <c r="BG48" s="8">
        <v>0</v>
      </c>
      <c r="BH48" s="8">
        <v>2</v>
      </c>
      <c r="BI48" s="8">
        <v>1</v>
      </c>
      <c r="BJ48" s="8">
        <v>0</v>
      </c>
      <c r="BK48" s="8">
        <v>4</v>
      </c>
      <c r="BL48" s="8">
        <v>2</v>
      </c>
      <c r="BM48" s="8">
        <v>0</v>
      </c>
      <c r="BN48" s="8">
        <v>0</v>
      </c>
      <c r="BO48" s="8">
        <v>0</v>
      </c>
      <c r="BP48" s="21">
        <v>3</v>
      </c>
      <c r="BQ48" s="178">
        <f>SUM(AV49:BP49)</f>
        <v>28</v>
      </c>
      <c r="BR48" s="144">
        <f>SUM(Y48,AU48,BQ48)</f>
        <v>156</v>
      </c>
      <c r="BS48" s="151">
        <f>IF($BU$5&lt;&gt;0,ROUND(BR48/$BU$5,3),0)</f>
        <v>0.582</v>
      </c>
      <c r="BT48" s="161">
        <f>RANK(BS48,$BS$8:$BS$87)</f>
        <v>20</v>
      </c>
    </row>
    <row r="49" spans="1:72" ht="15.75" thickBot="1">
      <c r="A49" s="112"/>
      <c r="B49" s="110"/>
      <c r="C49" s="114"/>
      <c r="D49" s="129">
        <f>SUM(D48:F48)</f>
        <v>13</v>
      </c>
      <c r="E49" s="108"/>
      <c r="F49" s="108"/>
      <c r="G49" s="108">
        <f>SUM(G48:I48)</f>
        <v>13</v>
      </c>
      <c r="H49" s="108"/>
      <c r="I49" s="108"/>
      <c r="J49" s="108">
        <f>SUM(J48:L48)</f>
        <v>7</v>
      </c>
      <c r="K49" s="108"/>
      <c r="L49" s="108"/>
      <c r="M49" s="108">
        <f>SUM(M48:O48)</f>
        <v>12</v>
      </c>
      <c r="N49" s="108"/>
      <c r="O49" s="108"/>
      <c r="P49" s="108">
        <f>SUM(P48:R48)</f>
        <v>9</v>
      </c>
      <c r="Q49" s="108"/>
      <c r="R49" s="108"/>
      <c r="S49" s="108">
        <f>SUM(S48:U48)</f>
        <v>14</v>
      </c>
      <c r="T49" s="108"/>
      <c r="U49" s="108"/>
      <c r="V49" s="108">
        <f>SUM(V48:X48)</f>
        <v>12</v>
      </c>
      <c r="W49" s="108"/>
      <c r="X49" s="130"/>
      <c r="Y49" s="157"/>
      <c r="Z49" s="131">
        <f>SUM(Z48:AB48)</f>
        <v>7</v>
      </c>
      <c r="AA49" s="132"/>
      <c r="AB49" s="132"/>
      <c r="AC49" s="132">
        <f>SUM(AC48:AE48)</f>
        <v>8</v>
      </c>
      <c r="AD49" s="132"/>
      <c r="AE49" s="132"/>
      <c r="AF49" s="132">
        <f>SUM(AF48:AH48)</f>
        <v>8</v>
      </c>
      <c r="AG49" s="132"/>
      <c r="AH49" s="132"/>
      <c r="AI49" s="132">
        <f>SUM(AI48:AK48)</f>
        <v>7</v>
      </c>
      <c r="AJ49" s="132"/>
      <c r="AK49" s="132"/>
      <c r="AL49" s="132">
        <f>SUM(AL48:AN48)</f>
        <v>7</v>
      </c>
      <c r="AM49" s="132"/>
      <c r="AN49" s="132"/>
      <c r="AO49" s="132">
        <f>SUM(AO48:AQ48)</f>
        <v>10</v>
      </c>
      <c r="AP49" s="132"/>
      <c r="AQ49" s="132"/>
      <c r="AR49" s="132">
        <f>SUM(AR48:AT48)</f>
        <v>1</v>
      </c>
      <c r="AS49" s="132"/>
      <c r="AT49" s="133"/>
      <c r="AU49" s="155"/>
      <c r="AV49" s="140">
        <f>SUM(AV48:AX48)</f>
        <v>0</v>
      </c>
      <c r="AW49" s="139"/>
      <c r="AX49" s="139"/>
      <c r="AY49" s="139">
        <f>SUM(AY48:BA48)</f>
        <v>6</v>
      </c>
      <c r="AZ49" s="139"/>
      <c r="BA49" s="139"/>
      <c r="BB49" s="139">
        <f>SUM(BB48:BD48)</f>
        <v>3</v>
      </c>
      <c r="BC49" s="139"/>
      <c r="BD49" s="139"/>
      <c r="BE49" s="139">
        <f>SUM(BE48:BG48)</f>
        <v>7</v>
      </c>
      <c r="BF49" s="139"/>
      <c r="BG49" s="139"/>
      <c r="BH49" s="139">
        <f>SUM(BH48:BJ48)</f>
        <v>3</v>
      </c>
      <c r="BI49" s="139"/>
      <c r="BJ49" s="139"/>
      <c r="BK49" s="139">
        <f>SUM(BK48:BM48)</f>
        <v>6</v>
      </c>
      <c r="BL49" s="139"/>
      <c r="BM49" s="139"/>
      <c r="BN49" s="139">
        <f>SUM(BN48:BP48)</f>
        <v>3</v>
      </c>
      <c r="BO49" s="139"/>
      <c r="BP49" s="158"/>
      <c r="BQ49" s="160"/>
      <c r="BR49" s="136"/>
      <c r="BS49" s="138"/>
      <c r="BT49" s="164"/>
    </row>
    <row r="50" spans="1:72" ht="15">
      <c r="A50" s="149">
        <v>22</v>
      </c>
      <c r="B50" s="149" t="str">
        <f>'Итоговый результат'!B33</f>
        <v>Ольхов Евгений</v>
      </c>
      <c r="C50" s="150" t="str">
        <f>'Итоговый результат'!C33</f>
        <v>Москва|СДР</v>
      </c>
      <c r="D50" s="14">
        <v>5</v>
      </c>
      <c r="E50" s="15">
        <v>5</v>
      </c>
      <c r="F50" s="15">
        <v>4</v>
      </c>
      <c r="G50" s="15">
        <v>4</v>
      </c>
      <c r="H50" s="15">
        <v>3</v>
      </c>
      <c r="I50" s="15">
        <v>5</v>
      </c>
      <c r="J50" s="15">
        <v>3</v>
      </c>
      <c r="K50" s="15">
        <v>5</v>
      </c>
      <c r="L50" s="15">
        <v>5</v>
      </c>
      <c r="M50" s="15">
        <v>4</v>
      </c>
      <c r="N50" s="15">
        <v>4</v>
      </c>
      <c r="O50" s="15">
        <v>5</v>
      </c>
      <c r="P50" s="15">
        <v>5</v>
      </c>
      <c r="Q50" s="15">
        <v>4</v>
      </c>
      <c r="R50" s="15">
        <v>4</v>
      </c>
      <c r="S50" s="15">
        <v>4</v>
      </c>
      <c r="T50" s="15">
        <v>5</v>
      </c>
      <c r="U50" s="15">
        <v>5</v>
      </c>
      <c r="V50" s="15">
        <v>4</v>
      </c>
      <c r="W50" s="15">
        <v>5</v>
      </c>
      <c r="X50" s="16">
        <v>4</v>
      </c>
      <c r="Y50" s="181">
        <f>SUM(D51:X51)</f>
        <v>92</v>
      </c>
      <c r="Z50" s="17">
        <v>4</v>
      </c>
      <c r="AA50" s="18">
        <v>3</v>
      </c>
      <c r="AB50" s="18">
        <v>4</v>
      </c>
      <c r="AC50" s="18">
        <v>3</v>
      </c>
      <c r="AD50" s="18">
        <v>4</v>
      </c>
      <c r="AE50" s="18">
        <v>5</v>
      </c>
      <c r="AF50" s="18">
        <v>0</v>
      </c>
      <c r="AG50" s="18">
        <v>3</v>
      </c>
      <c r="AH50" s="18">
        <v>2</v>
      </c>
      <c r="AI50" s="18">
        <v>3</v>
      </c>
      <c r="AJ50" s="18">
        <v>0</v>
      </c>
      <c r="AK50" s="18">
        <v>3</v>
      </c>
      <c r="AL50" s="18">
        <v>4</v>
      </c>
      <c r="AM50" s="18">
        <v>3</v>
      </c>
      <c r="AN50" s="18">
        <v>2</v>
      </c>
      <c r="AO50" s="18">
        <v>3</v>
      </c>
      <c r="AP50" s="18">
        <v>0</v>
      </c>
      <c r="AQ50" s="18">
        <v>5</v>
      </c>
      <c r="AR50" s="18">
        <v>4</v>
      </c>
      <c r="AS50" s="18">
        <v>0</v>
      </c>
      <c r="AT50" s="19">
        <v>5</v>
      </c>
      <c r="AU50" s="190">
        <f>SUM(Z51:AT51)</f>
        <v>60</v>
      </c>
      <c r="AV50" s="20">
        <v>2</v>
      </c>
      <c r="AW50" s="8">
        <v>4</v>
      </c>
      <c r="AX50" s="8">
        <v>0</v>
      </c>
      <c r="AY50" s="8">
        <v>0</v>
      </c>
      <c r="AZ50" s="8">
        <v>2</v>
      </c>
      <c r="BA50" s="8">
        <v>4</v>
      </c>
      <c r="BB50" s="8">
        <v>0</v>
      </c>
      <c r="BC50" s="8">
        <v>2</v>
      </c>
      <c r="BD50" s="8">
        <v>3</v>
      </c>
      <c r="BE50" s="8">
        <v>5</v>
      </c>
      <c r="BF50" s="8">
        <v>3</v>
      </c>
      <c r="BG50" s="8">
        <v>0</v>
      </c>
      <c r="BH50" s="8">
        <v>0</v>
      </c>
      <c r="BI50" s="8">
        <v>4</v>
      </c>
      <c r="BJ50" s="8">
        <v>0</v>
      </c>
      <c r="BK50" s="8">
        <v>4</v>
      </c>
      <c r="BL50" s="8">
        <v>0</v>
      </c>
      <c r="BM50" s="8">
        <v>0</v>
      </c>
      <c r="BN50" s="8">
        <v>4</v>
      </c>
      <c r="BO50" s="8">
        <v>1</v>
      </c>
      <c r="BP50" s="21">
        <v>2</v>
      </c>
      <c r="BQ50" s="178">
        <f>SUM(AV51:BP51)</f>
        <v>40</v>
      </c>
      <c r="BR50" s="144">
        <f>SUM(Y50,AU50,BQ50)</f>
        <v>192</v>
      </c>
      <c r="BS50" s="151">
        <f>IF($BU$5&lt;&gt;0,ROUND(BR50/$BU$5,3),0)</f>
        <v>0.716</v>
      </c>
      <c r="BT50" s="161">
        <f>RANK(BS50,$BS$8:$BS$87)</f>
        <v>12</v>
      </c>
    </row>
    <row r="51" spans="1:72" ht="15.75" thickBot="1">
      <c r="A51" s="142"/>
      <c r="B51" s="142"/>
      <c r="C51" s="143"/>
      <c r="D51" s="106">
        <f>SUM(D50:F50)</f>
        <v>14</v>
      </c>
      <c r="E51" s="107"/>
      <c r="F51" s="107"/>
      <c r="G51" s="107">
        <f>SUM(G50:I50)</f>
        <v>12</v>
      </c>
      <c r="H51" s="107"/>
      <c r="I51" s="107"/>
      <c r="J51" s="107">
        <f>SUM(J50:L50)</f>
        <v>13</v>
      </c>
      <c r="K51" s="107"/>
      <c r="L51" s="107"/>
      <c r="M51" s="107">
        <f>SUM(M50:O50)</f>
        <v>13</v>
      </c>
      <c r="N51" s="107"/>
      <c r="O51" s="107"/>
      <c r="P51" s="107">
        <f>SUM(P50:R50)</f>
        <v>13</v>
      </c>
      <c r="Q51" s="107"/>
      <c r="R51" s="107"/>
      <c r="S51" s="107">
        <f>SUM(S50:U50)</f>
        <v>14</v>
      </c>
      <c r="T51" s="107"/>
      <c r="U51" s="107"/>
      <c r="V51" s="107">
        <f>SUM(V50:X50)</f>
        <v>13</v>
      </c>
      <c r="W51" s="107"/>
      <c r="X51" s="134"/>
      <c r="Y51" s="182"/>
      <c r="Z51" s="152">
        <f>SUM(Z50:AB50)</f>
        <v>11</v>
      </c>
      <c r="AA51" s="153"/>
      <c r="AB51" s="153"/>
      <c r="AC51" s="153">
        <f>SUM(AC50:AE50)</f>
        <v>12</v>
      </c>
      <c r="AD51" s="153"/>
      <c r="AE51" s="153"/>
      <c r="AF51" s="153">
        <f>SUM(AF50:AH50)</f>
        <v>5</v>
      </c>
      <c r="AG51" s="153"/>
      <c r="AH51" s="153"/>
      <c r="AI51" s="153">
        <f>SUM(AI50:AK50)</f>
        <v>6</v>
      </c>
      <c r="AJ51" s="153"/>
      <c r="AK51" s="153"/>
      <c r="AL51" s="153">
        <f>SUM(AL50:AN50)</f>
        <v>9</v>
      </c>
      <c r="AM51" s="153"/>
      <c r="AN51" s="153"/>
      <c r="AO51" s="153">
        <f>SUM(AO50:AQ50)</f>
        <v>8</v>
      </c>
      <c r="AP51" s="153"/>
      <c r="AQ51" s="153"/>
      <c r="AR51" s="153">
        <f>SUM(AR50:AT50)</f>
        <v>9</v>
      </c>
      <c r="AS51" s="153"/>
      <c r="AT51" s="169"/>
      <c r="AU51" s="191"/>
      <c r="AV51" s="146">
        <f>SUM(AV50:AX50)</f>
        <v>6</v>
      </c>
      <c r="AW51" s="147"/>
      <c r="AX51" s="147"/>
      <c r="AY51" s="147">
        <f>SUM(AY50:BA50)</f>
        <v>6</v>
      </c>
      <c r="AZ51" s="147"/>
      <c r="BA51" s="147"/>
      <c r="BB51" s="147">
        <f>SUM(BB50:BD50)</f>
        <v>5</v>
      </c>
      <c r="BC51" s="147"/>
      <c r="BD51" s="147"/>
      <c r="BE51" s="147">
        <f>SUM(BE50:BG50)</f>
        <v>8</v>
      </c>
      <c r="BF51" s="147"/>
      <c r="BG51" s="147"/>
      <c r="BH51" s="147">
        <f>SUM(BH50:BJ50)</f>
        <v>4</v>
      </c>
      <c r="BI51" s="147"/>
      <c r="BJ51" s="147"/>
      <c r="BK51" s="147">
        <f>SUM(BK50:BM50)</f>
        <v>4</v>
      </c>
      <c r="BL51" s="147"/>
      <c r="BM51" s="147"/>
      <c r="BN51" s="147">
        <f>SUM(BN50:BP50)</f>
        <v>7</v>
      </c>
      <c r="BO51" s="147"/>
      <c r="BP51" s="172"/>
      <c r="BQ51" s="178"/>
      <c r="BR51" s="144"/>
      <c r="BS51" s="145"/>
      <c r="BT51" s="162"/>
    </row>
    <row r="52" spans="1:72" ht="15">
      <c r="A52" s="111">
        <v>23</v>
      </c>
      <c r="B52" s="109" t="str">
        <f>'Итоговый результат'!B34</f>
        <v>Акименко Андрей</v>
      </c>
      <c r="C52" s="113" t="str">
        <f>'Итоговый результат'!C34</f>
        <v>МО</v>
      </c>
      <c r="D52" s="30">
        <v>5</v>
      </c>
      <c r="E52" s="22">
        <v>4</v>
      </c>
      <c r="F52" s="22">
        <v>5</v>
      </c>
      <c r="G52" s="22">
        <v>4</v>
      </c>
      <c r="H52" s="22">
        <v>4</v>
      </c>
      <c r="I52" s="22">
        <v>3</v>
      </c>
      <c r="J52" s="22">
        <v>5</v>
      </c>
      <c r="K52" s="22">
        <v>5</v>
      </c>
      <c r="L52" s="22">
        <v>5</v>
      </c>
      <c r="M52" s="22">
        <v>5</v>
      </c>
      <c r="N52" s="22">
        <v>5</v>
      </c>
      <c r="O52" s="22">
        <v>5</v>
      </c>
      <c r="P52" s="22">
        <v>5</v>
      </c>
      <c r="Q52" s="22">
        <v>5</v>
      </c>
      <c r="R52" s="22">
        <v>5</v>
      </c>
      <c r="S52" s="22">
        <v>4</v>
      </c>
      <c r="T52" s="22">
        <v>5</v>
      </c>
      <c r="U52" s="22">
        <v>5</v>
      </c>
      <c r="V52" s="22">
        <v>4</v>
      </c>
      <c r="W52" s="22">
        <v>4</v>
      </c>
      <c r="X52" s="25">
        <v>5</v>
      </c>
      <c r="Y52" s="156">
        <f>SUM(D53:X53)</f>
        <v>97</v>
      </c>
      <c r="Z52" s="26">
        <v>5</v>
      </c>
      <c r="AA52" s="23">
        <v>5</v>
      </c>
      <c r="AB52" s="23">
        <v>4</v>
      </c>
      <c r="AC52" s="23">
        <v>3</v>
      </c>
      <c r="AD52" s="23">
        <v>5</v>
      </c>
      <c r="AE52" s="23">
        <v>4</v>
      </c>
      <c r="AF52" s="23">
        <v>5</v>
      </c>
      <c r="AG52" s="23">
        <v>5</v>
      </c>
      <c r="AH52" s="23">
        <v>3</v>
      </c>
      <c r="AI52" s="23">
        <v>5</v>
      </c>
      <c r="AJ52" s="23">
        <v>5</v>
      </c>
      <c r="AK52" s="23">
        <v>4</v>
      </c>
      <c r="AL52" s="23">
        <v>4</v>
      </c>
      <c r="AM52" s="23">
        <v>4</v>
      </c>
      <c r="AN52" s="23">
        <v>3</v>
      </c>
      <c r="AO52" s="23">
        <v>4</v>
      </c>
      <c r="AP52" s="23">
        <v>5</v>
      </c>
      <c r="AQ52" s="23">
        <v>4</v>
      </c>
      <c r="AR52" s="23">
        <v>5</v>
      </c>
      <c r="AS52" s="23">
        <v>3</v>
      </c>
      <c r="AT52" s="27">
        <v>2</v>
      </c>
      <c r="AU52" s="154">
        <f>SUM(Z53:AT53)</f>
        <v>87</v>
      </c>
      <c r="AV52" s="28">
        <v>1</v>
      </c>
      <c r="AW52" s="24">
        <v>5</v>
      </c>
      <c r="AX52" s="24">
        <v>5</v>
      </c>
      <c r="AY52" s="24">
        <v>0</v>
      </c>
      <c r="AZ52" s="24">
        <v>2</v>
      </c>
      <c r="BA52" s="24">
        <v>4</v>
      </c>
      <c r="BB52" s="24">
        <v>0</v>
      </c>
      <c r="BC52" s="24">
        <v>5</v>
      </c>
      <c r="BD52" s="24">
        <v>2</v>
      </c>
      <c r="BE52" s="24">
        <v>3</v>
      </c>
      <c r="BF52" s="24">
        <v>0</v>
      </c>
      <c r="BG52" s="24">
        <v>0</v>
      </c>
      <c r="BH52" s="24">
        <v>3</v>
      </c>
      <c r="BI52" s="24">
        <v>4</v>
      </c>
      <c r="BJ52" s="24">
        <v>5</v>
      </c>
      <c r="BK52" s="24">
        <v>5</v>
      </c>
      <c r="BL52" s="24">
        <v>3</v>
      </c>
      <c r="BM52" s="24">
        <v>5</v>
      </c>
      <c r="BN52" s="24">
        <v>3</v>
      </c>
      <c r="BO52" s="24">
        <v>0</v>
      </c>
      <c r="BP52" s="29">
        <v>2</v>
      </c>
      <c r="BQ52" s="159">
        <f>SUM(AV53:BP53)</f>
        <v>57</v>
      </c>
      <c r="BR52" s="135">
        <f>SUM(Y52,AU52,BQ52)</f>
        <v>241</v>
      </c>
      <c r="BS52" s="137">
        <f>IF($BU$5&lt;&gt;0,ROUND(BR52/$BU$5,3),0)</f>
        <v>0.899</v>
      </c>
      <c r="BT52" s="163">
        <f>RANK(BS52,$BS$8:$BS$87)</f>
        <v>4</v>
      </c>
    </row>
    <row r="53" spans="1:72" ht="15.75" thickBot="1">
      <c r="A53" s="141"/>
      <c r="B53" s="142"/>
      <c r="C53" s="143"/>
      <c r="D53" s="106">
        <f>SUM(D52:F52)</f>
        <v>14</v>
      </c>
      <c r="E53" s="107"/>
      <c r="F53" s="107"/>
      <c r="G53" s="107">
        <f>SUM(G52:I52)</f>
        <v>11</v>
      </c>
      <c r="H53" s="107"/>
      <c r="I53" s="107"/>
      <c r="J53" s="107">
        <f>SUM(J52:L52)</f>
        <v>15</v>
      </c>
      <c r="K53" s="107"/>
      <c r="L53" s="107"/>
      <c r="M53" s="107">
        <f>SUM(M52:O52)</f>
        <v>15</v>
      </c>
      <c r="N53" s="107"/>
      <c r="O53" s="107"/>
      <c r="P53" s="107">
        <f>SUM(P52:R52)</f>
        <v>15</v>
      </c>
      <c r="Q53" s="107"/>
      <c r="R53" s="107"/>
      <c r="S53" s="107">
        <f>SUM(S52:U52)</f>
        <v>14</v>
      </c>
      <c r="T53" s="107"/>
      <c r="U53" s="107"/>
      <c r="V53" s="107">
        <f>SUM(V52:X52)</f>
        <v>13</v>
      </c>
      <c r="W53" s="107"/>
      <c r="X53" s="134"/>
      <c r="Y53" s="182"/>
      <c r="Z53" s="152">
        <f>SUM(Z52:AB52)</f>
        <v>14</v>
      </c>
      <c r="AA53" s="153"/>
      <c r="AB53" s="153"/>
      <c r="AC53" s="153">
        <f>SUM(AC52:AE52)</f>
        <v>12</v>
      </c>
      <c r="AD53" s="153"/>
      <c r="AE53" s="153"/>
      <c r="AF53" s="153">
        <f>SUM(AF52:AH52)</f>
        <v>13</v>
      </c>
      <c r="AG53" s="153"/>
      <c r="AH53" s="153"/>
      <c r="AI53" s="153">
        <f>SUM(AI52:AK52)</f>
        <v>14</v>
      </c>
      <c r="AJ53" s="153"/>
      <c r="AK53" s="153"/>
      <c r="AL53" s="153">
        <f>SUM(AL52:AN52)</f>
        <v>11</v>
      </c>
      <c r="AM53" s="153"/>
      <c r="AN53" s="153"/>
      <c r="AO53" s="153">
        <f>SUM(AO52:AQ52)</f>
        <v>13</v>
      </c>
      <c r="AP53" s="153"/>
      <c r="AQ53" s="153"/>
      <c r="AR53" s="153">
        <f>SUM(AR52:AT52)</f>
        <v>10</v>
      </c>
      <c r="AS53" s="153"/>
      <c r="AT53" s="169"/>
      <c r="AU53" s="191"/>
      <c r="AV53" s="146">
        <f>SUM(AV52:AX52)</f>
        <v>11</v>
      </c>
      <c r="AW53" s="147"/>
      <c r="AX53" s="147"/>
      <c r="AY53" s="147">
        <f>SUM(AY52:BA52)</f>
        <v>6</v>
      </c>
      <c r="AZ53" s="147"/>
      <c r="BA53" s="147"/>
      <c r="BB53" s="147">
        <f>SUM(BB52:BD52)</f>
        <v>7</v>
      </c>
      <c r="BC53" s="147"/>
      <c r="BD53" s="147"/>
      <c r="BE53" s="147">
        <f>SUM(BE52:BG52)</f>
        <v>3</v>
      </c>
      <c r="BF53" s="147"/>
      <c r="BG53" s="147"/>
      <c r="BH53" s="147">
        <f>SUM(BH52:BJ52)</f>
        <v>12</v>
      </c>
      <c r="BI53" s="147"/>
      <c r="BJ53" s="147"/>
      <c r="BK53" s="147">
        <f>SUM(BK52:BM52)</f>
        <v>13</v>
      </c>
      <c r="BL53" s="147"/>
      <c r="BM53" s="147"/>
      <c r="BN53" s="147">
        <f>SUM(BN52:BP52)</f>
        <v>5</v>
      </c>
      <c r="BO53" s="147"/>
      <c r="BP53" s="172"/>
      <c r="BQ53" s="178"/>
      <c r="BR53" s="144"/>
      <c r="BS53" s="145"/>
      <c r="BT53" s="162"/>
    </row>
    <row r="54" spans="1:72" ht="15">
      <c r="A54" s="111">
        <v>24</v>
      </c>
      <c r="B54" s="109" t="str">
        <f>'Итоговый результат'!B35</f>
        <v>Брумирский Дмитрий</v>
      </c>
      <c r="C54" s="113" t="str">
        <f>'Итоговый результат'!C35</f>
        <v>Москва|Лабиринт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5"/>
      <c r="Y54" s="156">
        <f>SUM(D55:X55)</f>
        <v>0</v>
      </c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7"/>
      <c r="AU54" s="154">
        <f>SUM(Z55:AT55)</f>
        <v>0</v>
      </c>
      <c r="AV54" s="28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9"/>
      <c r="BQ54" s="159">
        <f>SUM(AV55:BP55)</f>
        <v>0</v>
      </c>
      <c r="BR54" s="135">
        <f>SUM(Y54,AU54,BQ54)</f>
        <v>0</v>
      </c>
      <c r="BS54" s="137">
        <f>IF($BU$5&lt;&gt;0,ROUND(BR54/$BU$5,3),0)</f>
        <v>0</v>
      </c>
      <c r="BT54" s="163">
        <f>RANK(BS54,$BS$8:$BS$87)</f>
        <v>24</v>
      </c>
    </row>
    <row r="55" spans="1:72" ht="15.75" thickBot="1">
      <c r="A55" s="112"/>
      <c r="B55" s="110"/>
      <c r="C55" s="114"/>
      <c r="D55" s="129">
        <f>SUM(D54:F54)</f>
        <v>0</v>
      </c>
      <c r="E55" s="108"/>
      <c r="F55" s="108"/>
      <c r="G55" s="108">
        <f>SUM(G54:I54)</f>
        <v>0</v>
      </c>
      <c r="H55" s="108"/>
      <c r="I55" s="108"/>
      <c r="J55" s="108">
        <f>SUM(J54:L54)</f>
        <v>0</v>
      </c>
      <c r="K55" s="108"/>
      <c r="L55" s="108"/>
      <c r="M55" s="108">
        <f>SUM(M54:O54)</f>
        <v>0</v>
      </c>
      <c r="N55" s="108"/>
      <c r="O55" s="108"/>
      <c r="P55" s="108">
        <f>SUM(P54:R54)</f>
        <v>0</v>
      </c>
      <c r="Q55" s="108"/>
      <c r="R55" s="108"/>
      <c r="S55" s="108">
        <f>SUM(S54:U54)</f>
        <v>0</v>
      </c>
      <c r="T55" s="108"/>
      <c r="U55" s="108"/>
      <c r="V55" s="108">
        <f>SUM(V54:X54)</f>
        <v>0</v>
      </c>
      <c r="W55" s="108"/>
      <c r="X55" s="130"/>
      <c r="Y55" s="157"/>
      <c r="Z55" s="131">
        <f>SUM(Z54:AB54)</f>
        <v>0</v>
      </c>
      <c r="AA55" s="132"/>
      <c r="AB55" s="132"/>
      <c r="AC55" s="132">
        <f>SUM(AC54:AE54)</f>
        <v>0</v>
      </c>
      <c r="AD55" s="132"/>
      <c r="AE55" s="132"/>
      <c r="AF55" s="132">
        <f>SUM(AF54:AH54)</f>
        <v>0</v>
      </c>
      <c r="AG55" s="132"/>
      <c r="AH55" s="132"/>
      <c r="AI55" s="132">
        <f>SUM(AI54:AK54)</f>
        <v>0</v>
      </c>
      <c r="AJ55" s="132"/>
      <c r="AK55" s="132"/>
      <c r="AL55" s="132">
        <f>SUM(AL54:AN54)</f>
        <v>0</v>
      </c>
      <c r="AM55" s="132"/>
      <c r="AN55" s="132"/>
      <c r="AO55" s="132">
        <f>SUM(AO54:AQ54)</f>
        <v>0</v>
      </c>
      <c r="AP55" s="132"/>
      <c r="AQ55" s="132"/>
      <c r="AR55" s="132">
        <f>SUM(AR54:AT54)</f>
        <v>0</v>
      </c>
      <c r="AS55" s="132"/>
      <c r="AT55" s="133"/>
      <c r="AU55" s="155"/>
      <c r="AV55" s="140">
        <f>SUM(AV54:AX54)</f>
        <v>0</v>
      </c>
      <c r="AW55" s="139"/>
      <c r="AX55" s="139"/>
      <c r="AY55" s="139">
        <f>SUM(AY54:BA54)</f>
        <v>0</v>
      </c>
      <c r="AZ55" s="139"/>
      <c r="BA55" s="139"/>
      <c r="BB55" s="139">
        <f>SUM(BB54:BD54)</f>
        <v>0</v>
      </c>
      <c r="BC55" s="139"/>
      <c r="BD55" s="139"/>
      <c r="BE55" s="139">
        <f>SUM(BE54:BG54)</f>
        <v>0</v>
      </c>
      <c r="BF55" s="139"/>
      <c r="BG55" s="139"/>
      <c r="BH55" s="139">
        <f>SUM(BH54:BJ54)</f>
        <v>0</v>
      </c>
      <c r="BI55" s="139"/>
      <c r="BJ55" s="139"/>
      <c r="BK55" s="139">
        <f>SUM(BK54:BM54)</f>
        <v>0</v>
      </c>
      <c r="BL55" s="139"/>
      <c r="BM55" s="139"/>
      <c r="BN55" s="139">
        <f>SUM(BN54:BP54)</f>
        <v>0</v>
      </c>
      <c r="BO55" s="139"/>
      <c r="BP55" s="158"/>
      <c r="BQ55" s="160"/>
      <c r="BR55" s="136"/>
      <c r="BS55" s="138"/>
      <c r="BT55" s="164"/>
    </row>
    <row r="56" spans="1:72" ht="15">
      <c r="A56" s="148">
        <v>25</v>
      </c>
      <c r="B56" s="149" t="str">
        <f>'Итоговый результат'!B36</f>
        <v>Калашников Андрей</v>
      </c>
      <c r="C56" s="150" t="str">
        <f>'Итоговый результат'!C36</f>
        <v>Тула|ФэйДау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81">
        <f>SUM(D57:X57)</f>
        <v>0</v>
      </c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90">
        <f>SUM(Z57:AT57)</f>
        <v>0</v>
      </c>
      <c r="AV56" s="2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1"/>
      <c r="BQ56" s="178">
        <f>SUM(AV57:BP57)</f>
        <v>0</v>
      </c>
      <c r="BR56" s="144">
        <f>SUM(Y56,AU56,BQ56)</f>
        <v>0</v>
      </c>
      <c r="BS56" s="151">
        <f>IF($BU$5&lt;&gt;0,ROUND(BR56/$BU$5,3),0)</f>
        <v>0</v>
      </c>
      <c r="BT56" s="161">
        <f>RANK(BS56,$BS$8:$BS$87)</f>
        <v>24</v>
      </c>
    </row>
    <row r="57" spans="1:72" ht="15.75" thickBot="1">
      <c r="A57" s="112"/>
      <c r="B57" s="110"/>
      <c r="C57" s="114"/>
      <c r="D57" s="129">
        <f>SUM(D56:F56)</f>
        <v>0</v>
      </c>
      <c r="E57" s="108"/>
      <c r="F57" s="108"/>
      <c r="G57" s="108">
        <f>SUM(G56:I56)</f>
        <v>0</v>
      </c>
      <c r="H57" s="108"/>
      <c r="I57" s="108"/>
      <c r="J57" s="108">
        <f>SUM(J56:L56)</f>
        <v>0</v>
      </c>
      <c r="K57" s="108"/>
      <c r="L57" s="108"/>
      <c r="M57" s="108">
        <f>SUM(M56:O56)</f>
        <v>0</v>
      </c>
      <c r="N57" s="108"/>
      <c r="O57" s="108"/>
      <c r="P57" s="108">
        <f>SUM(P56:R56)</f>
        <v>0</v>
      </c>
      <c r="Q57" s="108"/>
      <c r="R57" s="108"/>
      <c r="S57" s="108">
        <f>SUM(S56:U56)</f>
        <v>0</v>
      </c>
      <c r="T57" s="108"/>
      <c r="U57" s="108"/>
      <c r="V57" s="108">
        <f>SUM(V56:X56)</f>
        <v>0</v>
      </c>
      <c r="W57" s="108"/>
      <c r="X57" s="130"/>
      <c r="Y57" s="157"/>
      <c r="Z57" s="131">
        <f>SUM(Z56:AB56)</f>
        <v>0</v>
      </c>
      <c r="AA57" s="132"/>
      <c r="AB57" s="132"/>
      <c r="AC57" s="132">
        <f>SUM(AC56:AE56)</f>
        <v>0</v>
      </c>
      <c r="AD57" s="132"/>
      <c r="AE57" s="132"/>
      <c r="AF57" s="132">
        <f>SUM(AF56:AH56)</f>
        <v>0</v>
      </c>
      <c r="AG57" s="132"/>
      <c r="AH57" s="132"/>
      <c r="AI57" s="132">
        <f>SUM(AI56:AK56)</f>
        <v>0</v>
      </c>
      <c r="AJ57" s="132"/>
      <c r="AK57" s="132"/>
      <c r="AL57" s="132">
        <f>SUM(AL56:AN56)</f>
        <v>0</v>
      </c>
      <c r="AM57" s="132"/>
      <c r="AN57" s="132"/>
      <c r="AO57" s="132">
        <f>SUM(AO56:AQ56)</f>
        <v>0</v>
      </c>
      <c r="AP57" s="132"/>
      <c r="AQ57" s="132"/>
      <c r="AR57" s="132">
        <f>SUM(AR56:AT56)</f>
        <v>0</v>
      </c>
      <c r="AS57" s="132"/>
      <c r="AT57" s="133"/>
      <c r="AU57" s="155"/>
      <c r="AV57" s="140">
        <f>SUM(AV56:AX56)</f>
        <v>0</v>
      </c>
      <c r="AW57" s="139"/>
      <c r="AX57" s="139"/>
      <c r="AY57" s="139">
        <f>SUM(AY56:BA56)</f>
        <v>0</v>
      </c>
      <c r="AZ57" s="139"/>
      <c r="BA57" s="139"/>
      <c r="BB57" s="139">
        <f>SUM(BB56:BD56)</f>
        <v>0</v>
      </c>
      <c r="BC57" s="139"/>
      <c r="BD57" s="139"/>
      <c r="BE57" s="139">
        <f>SUM(BE56:BG56)</f>
        <v>0</v>
      </c>
      <c r="BF57" s="139"/>
      <c r="BG57" s="139"/>
      <c r="BH57" s="139">
        <f>SUM(BH56:BJ56)</f>
        <v>0</v>
      </c>
      <c r="BI57" s="139"/>
      <c r="BJ57" s="139"/>
      <c r="BK57" s="139">
        <f>SUM(BK56:BM56)</f>
        <v>0</v>
      </c>
      <c r="BL57" s="139"/>
      <c r="BM57" s="139"/>
      <c r="BN57" s="139">
        <f>SUM(BN56:BP56)</f>
        <v>0</v>
      </c>
      <c r="BO57" s="139"/>
      <c r="BP57" s="158"/>
      <c r="BQ57" s="160"/>
      <c r="BR57" s="136"/>
      <c r="BS57" s="138"/>
      <c r="BT57" s="164"/>
    </row>
    <row r="58" spans="1:72" ht="15">
      <c r="A58" s="149">
        <v>26</v>
      </c>
      <c r="B58" s="149" t="str">
        <f>'Итоговый результат'!B37</f>
        <v>Дуров Максим</v>
      </c>
      <c r="C58" s="150" t="str">
        <f>'Итоговый результат'!C37</f>
        <v>Луховицы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81">
        <f>SUM(D59:X59)</f>
        <v>0</v>
      </c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90">
        <f>SUM(Z59:AT59)</f>
        <v>0</v>
      </c>
      <c r="AV58" s="20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1"/>
      <c r="BQ58" s="178">
        <f>SUM(AV59:BP59)</f>
        <v>0</v>
      </c>
      <c r="BR58" s="144">
        <f>SUM(Y58,AU58,BQ58)</f>
        <v>0</v>
      </c>
      <c r="BS58" s="151">
        <f>IF($BU$5&lt;&gt;0,ROUND(BR58/$BU$5,3),0)</f>
        <v>0</v>
      </c>
      <c r="BT58" s="161">
        <f>RANK(BS58,$BS$8:$BS$87)</f>
        <v>24</v>
      </c>
    </row>
    <row r="59" spans="1:72" ht="15.75" thickBot="1">
      <c r="A59" s="142"/>
      <c r="B59" s="142"/>
      <c r="C59" s="143"/>
      <c r="D59" s="106">
        <f>SUM(D58:F58)</f>
        <v>0</v>
      </c>
      <c r="E59" s="107"/>
      <c r="F59" s="107"/>
      <c r="G59" s="107">
        <f>SUM(G58:I58)</f>
        <v>0</v>
      </c>
      <c r="H59" s="107"/>
      <c r="I59" s="107"/>
      <c r="J59" s="107">
        <f>SUM(J58:L58)</f>
        <v>0</v>
      </c>
      <c r="K59" s="107"/>
      <c r="L59" s="107"/>
      <c r="M59" s="107">
        <f>SUM(M58:O58)</f>
        <v>0</v>
      </c>
      <c r="N59" s="107"/>
      <c r="O59" s="107"/>
      <c r="P59" s="107">
        <f>SUM(P58:R58)</f>
        <v>0</v>
      </c>
      <c r="Q59" s="107"/>
      <c r="R59" s="107"/>
      <c r="S59" s="107">
        <f>SUM(S58:U58)</f>
        <v>0</v>
      </c>
      <c r="T59" s="107"/>
      <c r="U59" s="107"/>
      <c r="V59" s="107">
        <f>SUM(V58:X58)</f>
        <v>0</v>
      </c>
      <c r="W59" s="107"/>
      <c r="X59" s="134"/>
      <c r="Y59" s="182"/>
      <c r="Z59" s="152">
        <f>SUM(Z58:AB58)</f>
        <v>0</v>
      </c>
      <c r="AA59" s="153"/>
      <c r="AB59" s="153"/>
      <c r="AC59" s="153">
        <f>SUM(AC58:AE58)</f>
        <v>0</v>
      </c>
      <c r="AD59" s="153"/>
      <c r="AE59" s="153"/>
      <c r="AF59" s="153">
        <f>SUM(AF58:AH58)</f>
        <v>0</v>
      </c>
      <c r="AG59" s="153"/>
      <c r="AH59" s="153"/>
      <c r="AI59" s="153">
        <f>SUM(AI58:AK58)</f>
        <v>0</v>
      </c>
      <c r="AJ59" s="153"/>
      <c r="AK59" s="153"/>
      <c r="AL59" s="153">
        <f>SUM(AL58:AN58)</f>
        <v>0</v>
      </c>
      <c r="AM59" s="153"/>
      <c r="AN59" s="153"/>
      <c r="AO59" s="153">
        <f>SUM(AO58:AQ58)</f>
        <v>0</v>
      </c>
      <c r="AP59" s="153"/>
      <c r="AQ59" s="153"/>
      <c r="AR59" s="153">
        <f>SUM(AR58:AT58)</f>
        <v>0</v>
      </c>
      <c r="AS59" s="153"/>
      <c r="AT59" s="169"/>
      <c r="AU59" s="191"/>
      <c r="AV59" s="146">
        <f>SUM(AV58:AX58)</f>
        <v>0</v>
      </c>
      <c r="AW59" s="147"/>
      <c r="AX59" s="147"/>
      <c r="AY59" s="147">
        <f>SUM(AY58:BA58)</f>
        <v>0</v>
      </c>
      <c r="AZ59" s="147"/>
      <c r="BA59" s="147"/>
      <c r="BB59" s="147">
        <f>SUM(BB58:BD58)</f>
        <v>0</v>
      </c>
      <c r="BC59" s="147"/>
      <c r="BD59" s="147"/>
      <c r="BE59" s="147">
        <f>SUM(BE58:BG58)</f>
        <v>0</v>
      </c>
      <c r="BF59" s="147"/>
      <c r="BG59" s="147"/>
      <c r="BH59" s="147">
        <f>SUM(BH58:BJ58)</f>
        <v>0</v>
      </c>
      <c r="BI59" s="147"/>
      <c r="BJ59" s="147"/>
      <c r="BK59" s="147">
        <f>SUM(BK58:BM58)</f>
        <v>0</v>
      </c>
      <c r="BL59" s="147"/>
      <c r="BM59" s="147"/>
      <c r="BN59" s="147">
        <f>SUM(BN58:BP58)</f>
        <v>0</v>
      </c>
      <c r="BO59" s="147"/>
      <c r="BP59" s="172"/>
      <c r="BQ59" s="178"/>
      <c r="BR59" s="144"/>
      <c r="BS59" s="145"/>
      <c r="BT59" s="162"/>
    </row>
    <row r="60" spans="1:72" ht="15">
      <c r="A60" s="111">
        <v>27</v>
      </c>
      <c r="B60" s="109" t="str">
        <f>'Итоговый результат'!B38</f>
        <v> </v>
      </c>
      <c r="C60" s="113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56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54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59">
        <f>SUM(AV61:BP61)</f>
        <v>0</v>
      </c>
      <c r="BR60" s="135">
        <f>SUM(Y60,AU60,BQ60)</f>
        <v>0</v>
      </c>
      <c r="BS60" s="137">
        <f>IF($BU$5&lt;&gt;0,ROUND(BR60/$BU$5,3),0)</f>
        <v>0</v>
      </c>
      <c r="BT60" s="163">
        <f>RANK(BS60,$BS$8:$BS$87)</f>
        <v>24</v>
      </c>
    </row>
    <row r="61" spans="1:72" ht="15.75" thickBot="1">
      <c r="A61" s="141"/>
      <c r="B61" s="142"/>
      <c r="C61" s="143"/>
      <c r="D61" s="106">
        <f>SUM(D60:F60)</f>
        <v>0</v>
      </c>
      <c r="E61" s="107"/>
      <c r="F61" s="107"/>
      <c r="G61" s="107">
        <f>SUM(G60:I60)</f>
        <v>0</v>
      </c>
      <c r="H61" s="107"/>
      <c r="I61" s="107"/>
      <c r="J61" s="107">
        <f>SUM(J60:L60)</f>
        <v>0</v>
      </c>
      <c r="K61" s="107"/>
      <c r="L61" s="107"/>
      <c r="M61" s="107">
        <f>SUM(M60:O60)</f>
        <v>0</v>
      </c>
      <c r="N61" s="107"/>
      <c r="O61" s="107"/>
      <c r="P61" s="107">
        <f>SUM(P60:R60)</f>
        <v>0</v>
      </c>
      <c r="Q61" s="107"/>
      <c r="R61" s="107"/>
      <c r="S61" s="107">
        <f>SUM(S60:U60)</f>
        <v>0</v>
      </c>
      <c r="T61" s="107"/>
      <c r="U61" s="107"/>
      <c r="V61" s="107">
        <f>SUM(V60:X60)</f>
        <v>0</v>
      </c>
      <c r="W61" s="107"/>
      <c r="X61" s="134"/>
      <c r="Y61" s="182"/>
      <c r="Z61" s="152">
        <f>SUM(Z60:AB60)</f>
        <v>0</v>
      </c>
      <c r="AA61" s="153"/>
      <c r="AB61" s="153"/>
      <c r="AC61" s="153">
        <f>SUM(AC60:AE60)</f>
        <v>0</v>
      </c>
      <c r="AD61" s="153"/>
      <c r="AE61" s="153"/>
      <c r="AF61" s="153">
        <f>SUM(AF60:AH60)</f>
        <v>0</v>
      </c>
      <c r="AG61" s="153"/>
      <c r="AH61" s="153"/>
      <c r="AI61" s="153">
        <f>SUM(AI60:AK60)</f>
        <v>0</v>
      </c>
      <c r="AJ61" s="153"/>
      <c r="AK61" s="153"/>
      <c r="AL61" s="153">
        <f>SUM(AL60:AN60)</f>
        <v>0</v>
      </c>
      <c r="AM61" s="153"/>
      <c r="AN61" s="153"/>
      <c r="AO61" s="153">
        <f>SUM(AO60:AQ60)</f>
        <v>0</v>
      </c>
      <c r="AP61" s="153"/>
      <c r="AQ61" s="153"/>
      <c r="AR61" s="153">
        <f>SUM(AR60:AT60)</f>
        <v>0</v>
      </c>
      <c r="AS61" s="153"/>
      <c r="AT61" s="169"/>
      <c r="AU61" s="191"/>
      <c r="AV61" s="146">
        <f>SUM(AV60:AX60)</f>
        <v>0</v>
      </c>
      <c r="AW61" s="147"/>
      <c r="AX61" s="147"/>
      <c r="AY61" s="147">
        <f>SUM(AY60:BA60)</f>
        <v>0</v>
      </c>
      <c r="AZ61" s="147"/>
      <c r="BA61" s="147"/>
      <c r="BB61" s="147">
        <f>SUM(BB60:BD60)</f>
        <v>0</v>
      </c>
      <c r="BC61" s="147"/>
      <c r="BD61" s="147"/>
      <c r="BE61" s="147">
        <f>SUM(BE60:BG60)</f>
        <v>0</v>
      </c>
      <c r="BF61" s="147"/>
      <c r="BG61" s="147"/>
      <c r="BH61" s="147">
        <f>SUM(BH60:BJ60)</f>
        <v>0</v>
      </c>
      <c r="BI61" s="147"/>
      <c r="BJ61" s="147"/>
      <c r="BK61" s="147">
        <f>SUM(BK60:BM60)</f>
        <v>0</v>
      </c>
      <c r="BL61" s="147"/>
      <c r="BM61" s="147"/>
      <c r="BN61" s="147">
        <f>SUM(BN60:BP60)</f>
        <v>0</v>
      </c>
      <c r="BO61" s="147"/>
      <c r="BP61" s="172"/>
      <c r="BQ61" s="178"/>
      <c r="BR61" s="144"/>
      <c r="BS61" s="145"/>
      <c r="BT61" s="162"/>
    </row>
    <row r="62" spans="1:72" ht="15">
      <c r="A62" s="111">
        <v>28</v>
      </c>
      <c r="B62" s="109" t="str">
        <f>'Итоговый результат'!B39</f>
        <v> </v>
      </c>
      <c r="C62" s="113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56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54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59">
        <f>SUM(AV63:BP63)</f>
        <v>0</v>
      </c>
      <c r="BR62" s="135">
        <f>SUM(Y62,AU62,BQ62)</f>
        <v>0</v>
      </c>
      <c r="BS62" s="137">
        <f>IF($BU$5&lt;&gt;0,ROUND(BR62/$BU$5,3),0)</f>
        <v>0</v>
      </c>
      <c r="BT62" s="163">
        <f>RANK(BS62,$BS$8:$BS$87)</f>
        <v>24</v>
      </c>
    </row>
    <row r="63" spans="1:72" ht="15.75" thickBot="1">
      <c r="A63" s="112"/>
      <c r="B63" s="110"/>
      <c r="C63" s="114"/>
      <c r="D63" s="129">
        <f>SUM(D62:F62)</f>
        <v>0</v>
      </c>
      <c r="E63" s="108"/>
      <c r="F63" s="108"/>
      <c r="G63" s="108">
        <f>SUM(G62:I62)</f>
        <v>0</v>
      </c>
      <c r="H63" s="108"/>
      <c r="I63" s="108"/>
      <c r="J63" s="108">
        <f>SUM(J62:L62)</f>
        <v>0</v>
      </c>
      <c r="K63" s="108"/>
      <c r="L63" s="108"/>
      <c r="M63" s="108">
        <f>SUM(M62:O62)</f>
        <v>0</v>
      </c>
      <c r="N63" s="108"/>
      <c r="O63" s="108"/>
      <c r="P63" s="108">
        <f>SUM(P62:R62)</f>
        <v>0</v>
      </c>
      <c r="Q63" s="108"/>
      <c r="R63" s="108"/>
      <c r="S63" s="108">
        <f>SUM(S62:U62)</f>
        <v>0</v>
      </c>
      <c r="T63" s="108"/>
      <c r="U63" s="108"/>
      <c r="V63" s="108">
        <f>SUM(V62:X62)</f>
        <v>0</v>
      </c>
      <c r="W63" s="108"/>
      <c r="X63" s="130"/>
      <c r="Y63" s="157"/>
      <c r="Z63" s="131">
        <f>SUM(Z62:AB62)</f>
        <v>0</v>
      </c>
      <c r="AA63" s="132"/>
      <c r="AB63" s="132"/>
      <c r="AC63" s="132">
        <f>SUM(AC62:AE62)</f>
        <v>0</v>
      </c>
      <c r="AD63" s="132"/>
      <c r="AE63" s="132"/>
      <c r="AF63" s="132">
        <f>SUM(AF62:AH62)</f>
        <v>0</v>
      </c>
      <c r="AG63" s="132"/>
      <c r="AH63" s="132"/>
      <c r="AI63" s="132">
        <f>SUM(AI62:AK62)</f>
        <v>0</v>
      </c>
      <c r="AJ63" s="132"/>
      <c r="AK63" s="132"/>
      <c r="AL63" s="132">
        <f>SUM(AL62:AN62)</f>
        <v>0</v>
      </c>
      <c r="AM63" s="132"/>
      <c r="AN63" s="132"/>
      <c r="AO63" s="132">
        <f>SUM(AO62:AQ62)</f>
        <v>0</v>
      </c>
      <c r="AP63" s="132"/>
      <c r="AQ63" s="132"/>
      <c r="AR63" s="132">
        <f>SUM(AR62:AT62)</f>
        <v>0</v>
      </c>
      <c r="AS63" s="132"/>
      <c r="AT63" s="133"/>
      <c r="AU63" s="155"/>
      <c r="AV63" s="140">
        <f>SUM(AV62:AX62)</f>
        <v>0</v>
      </c>
      <c r="AW63" s="139"/>
      <c r="AX63" s="139"/>
      <c r="AY63" s="139">
        <f>SUM(AY62:BA62)</f>
        <v>0</v>
      </c>
      <c r="AZ63" s="139"/>
      <c r="BA63" s="139"/>
      <c r="BB63" s="139">
        <f>SUM(BB62:BD62)</f>
        <v>0</v>
      </c>
      <c r="BC63" s="139"/>
      <c r="BD63" s="139"/>
      <c r="BE63" s="139">
        <f>SUM(BE62:BG62)</f>
        <v>0</v>
      </c>
      <c r="BF63" s="139"/>
      <c r="BG63" s="139"/>
      <c r="BH63" s="139">
        <f>SUM(BH62:BJ62)</f>
        <v>0</v>
      </c>
      <c r="BI63" s="139"/>
      <c r="BJ63" s="139"/>
      <c r="BK63" s="139">
        <f>SUM(BK62:BM62)</f>
        <v>0</v>
      </c>
      <c r="BL63" s="139"/>
      <c r="BM63" s="139"/>
      <c r="BN63" s="139">
        <f>SUM(BN62:BP62)</f>
        <v>0</v>
      </c>
      <c r="BO63" s="139"/>
      <c r="BP63" s="158"/>
      <c r="BQ63" s="160"/>
      <c r="BR63" s="136"/>
      <c r="BS63" s="138"/>
      <c r="BT63" s="164"/>
    </row>
    <row r="64" spans="1:72" ht="15">
      <c r="A64" s="148">
        <v>29</v>
      </c>
      <c r="B64" s="149" t="str">
        <f>'Итоговый результат'!B40</f>
        <v> </v>
      </c>
      <c r="C64" s="150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81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90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78">
        <f>SUM(AV65:BP65)</f>
        <v>0</v>
      </c>
      <c r="BR64" s="144">
        <f>SUM(Y64,AU64,BQ64)</f>
        <v>0</v>
      </c>
      <c r="BS64" s="151">
        <f>IF($BU$5&lt;&gt;0,ROUND(BR64/$BU$5,3),0)</f>
        <v>0</v>
      </c>
      <c r="BT64" s="161">
        <f>RANK(BS64,$BS$8:$BS$87)</f>
        <v>24</v>
      </c>
    </row>
    <row r="65" spans="1:72" ht="15.75" thickBot="1">
      <c r="A65" s="112"/>
      <c r="B65" s="110"/>
      <c r="C65" s="114"/>
      <c r="D65" s="129">
        <f>SUM(D64:F64)</f>
        <v>0</v>
      </c>
      <c r="E65" s="108"/>
      <c r="F65" s="108"/>
      <c r="G65" s="108">
        <f>SUM(G64:I64)</f>
        <v>0</v>
      </c>
      <c r="H65" s="108"/>
      <c r="I65" s="108"/>
      <c r="J65" s="108">
        <f>SUM(J64:L64)</f>
        <v>0</v>
      </c>
      <c r="K65" s="108"/>
      <c r="L65" s="108"/>
      <c r="M65" s="108">
        <f>SUM(M64:O64)</f>
        <v>0</v>
      </c>
      <c r="N65" s="108"/>
      <c r="O65" s="108"/>
      <c r="P65" s="108">
        <f>SUM(P64:R64)</f>
        <v>0</v>
      </c>
      <c r="Q65" s="108"/>
      <c r="R65" s="108"/>
      <c r="S65" s="108">
        <f>SUM(S64:U64)</f>
        <v>0</v>
      </c>
      <c r="T65" s="108"/>
      <c r="U65" s="108"/>
      <c r="V65" s="108">
        <f>SUM(V64:X64)</f>
        <v>0</v>
      </c>
      <c r="W65" s="108"/>
      <c r="X65" s="130"/>
      <c r="Y65" s="157"/>
      <c r="Z65" s="131">
        <f>SUM(Z64:AB64)</f>
        <v>0</v>
      </c>
      <c r="AA65" s="132"/>
      <c r="AB65" s="132"/>
      <c r="AC65" s="132">
        <f>SUM(AC64:AE64)</f>
        <v>0</v>
      </c>
      <c r="AD65" s="132"/>
      <c r="AE65" s="132"/>
      <c r="AF65" s="132">
        <f>SUM(AF64:AH64)</f>
        <v>0</v>
      </c>
      <c r="AG65" s="132"/>
      <c r="AH65" s="132"/>
      <c r="AI65" s="132">
        <f>SUM(AI64:AK64)</f>
        <v>0</v>
      </c>
      <c r="AJ65" s="132"/>
      <c r="AK65" s="132"/>
      <c r="AL65" s="132">
        <f>SUM(AL64:AN64)</f>
        <v>0</v>
      </c>
      <c r="AM65" s="132"/>
      <c r="AN65" s="132"/>
      <c r="AO65" s="132">
        <f>SUM(AO64:AQ64)</f>
        <v>0</v>
      </c>
      <c r="AP65" s="132"/>
      <c r="AQ65" s="132"/>
      <c r="AR65" s="132">
        <f>SUM(AR64:AT64)</f>
        <v>0</v>
      </c>
      <c r="AS65" s="132"/>
      <c r="AT65" s="133"/>
      <c r="AU65" s="155"/>
      <c r="AV65" s="140">
        <f>SUM(AV64:AX64)</f>
        <v>0</v>
      </c>
      <c r="AW65" s="139"/>
      <c r="AX65" s="139"/>
      <c r="AY65" s="139">
        <f>SUM(AY64:BA64)</f>
        <v>0</v>
      </c>
      <c r="AZ65" s="139"/>
      <c r="BA65" s="139"/>
      <c r="BB65" s="139">
        <f>SUM(BB64:BD64)</f>
        <v>0</v>
      </c>
      <c r="BC65" s="139"/>
      <c r="BD65" s="139"/>
      <c r="BE65" s="139">
        <f>SUM(BE64:BG64)</f>
        <v>0</v>
      </c>
      <c r="BF65" s="139"/>
      <c r="BG65" s="139"/>
      <c r="BH65" s="139">
        <f>SUM(BH64:BJ64)</f>
        <v>0</v>
      </c>
      <c r="BI65" s="139"/>
      <c r="BJ65" s="139"/>
      <c r="BK65" s="139">
        <f>SUM(BK64:BM64)</f>
        <v>0</v>
      </c>
      <c r="BL65" s="139"/>
      <c r="BM65" s="139"/>
      <c r="BN65" s="139">
        <f>SUM(BN64:BP64)</f>
        <v>0</v>
      </c>
      <c r="BO65" s="139"/>
      <c r="BP65" s="158"/>
      <c r="BQ65" s="160"/>
      <c r="BR65" s="136"/>
      <c r="BS65" s="138"/>
      <c r="BT65" s="164"/>
    </row>
    <row r="66" spans="1:72" ht="15">
      <c r="A66" s="149">
        <v>30</v>
      </c>
      <c r="B66" s="149" t="str">
        <f>'Итоговый результат'!B41</f>
        <v> </v>
      </c>
      <c r="C66" s="150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81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90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78">
        <f>SUM(AV67:BP67)</f>
        <v>0</v>
      </c>
      <c r="BR66" s="144">
        <f>SUM(Y66,AU66,BQ66)</f>
        <v>0</v>
      </c>
      <c r="BS66" s="151">
        <f>IF($BU$5&lt;&gt;0,ROUND(BR66/$BU$5,3),0)</f>
        <v>0</v>
      </c>
      <c r="BT66" s="161">
        <f>RANK(BS66,$BS$8:$BS$87)</f>
        <v>24</v>
      </c>
    </row>
    <row r="67" spans="1:72" ht="15.75" thickBot="1">
      <c r="A67" s="142"/>
      <c r="B67" s="142"/>
      <c r="C67" s="143"/>
      <c r="D67" s="106">
        <f>SUM(D66:F66)</f>
        <v>0</v>
      </c>
      <c r="E67" s="107"/>
      <c r="F67" s="107"/>
      <c r="G67" s="107">
        <f>SUM(G66:I66)</f>
        <v>0</v>
      </c>
      <c r="H67" s="107"/>
      <c r="I67" s="107"/>
      <c r="J67" s="107">
        <f>SUM(J66:L66)</f>
        <v>0</v>
      </c>
      <c r="K67" s="107"/>
      <c r="L67" s="107"/>
      <c r="M67" s="107">
        <f>SUM(M66:O66)</f>
        <v>0</v>
      </c>
      <c r="N67" s="107"/>
      <c r="O67" s="107"/>
      <c r="P67" s="107">
        <f>SUM(P66:R66)</f>
        <v>0</v>
      </c>
      <c r="Q67" s="107"/>
      <c r="R67" s="107"/>
      <c r="S67" s="107">
        <f>SUM(S66:U66)</f>
        <v>0</v>
      </c>
      <c r="T67" s="107"/>
      <c r="U67" s="107"/>
      <c r="V67" s="107">
        <f>SUM(V66:X66)</f>
        <v>0</v>
      </c>
      <c r="W67" s="107"/>
      <c r="X67" s="134"/>
      <c r="Y67" s="182"/>
      <c r="Z67" s="152">
        <f>SUM(Z66:AB66)</f>
        <v>0</v>
      </c>
      <c r="AA67" s="153"/>
      <c r="AB67" s="153"/>
      <c r="AC67" s="153">
        <f>SUM(AC66:AE66)</f>
        <v>0</v>
      </c>
      <c r="AD67" s="153"/>
      <c r="AE67" s="153"/>
      <c r="AF67" s="153">
        <f>SUM(AF66:AH66)</f>
        <v>0</v>
      </c>
      <c r="AG67" s="153"/>
      <c r="AH67" s="153"/>
      <c r="AI67" s="153">
        <f>SUM(AI66:AK66)</f>
        <v>0</v>
      </c>
      <c r="AJ67" s="153"/>
      <c r="AK67" s="153"/>
      <c r="AL67" s="153">
        <f>SUM(AL66:AN66)</f>
        <v>0</v>
      </c>
      <c r="AM67" s="153"/>
      <c r="AN67" s="153"/>
      <c r="AO67" s="153">
        <f>SUM(AO66:AQ66)</f>
        <v>0</v>
      </c>
      <c r="AP67" s="153"/>
      <c r="AQ67" s="153"/>
      <c r="AR67" s="153">
        <f>SUM(AR66:AT66)</f>
        <v>0</v>
      </c>
      <c r="AS67" s="153"/>
      <c r="AT67" s="169"/>
      <c r="AU67" s="191"/>
      <c r="AV67" s="146">
        <f>SUM(AV66:AX66)</f>
        <v>0</v>
      </c>
      <c r="AW67" s="147"/>
      <c r="AX67" s="147"/>
      <c r="AY67" s="147">
        <f>SUM(AY66:BA66)</f>
        <v>0</v>
      </c>
      <c r="AZ67" s="147"/>
      <c r="BA67" s="147"/>
      <c r="BB67" s="147">
        <f>SUM(BB66:BD66)</f>
        <v>0</v>
      </c>
      <c r="BC67" s="147"/>
      <c r="BD67" s="147"/>
      <c r="BE67" s="147">
        <f>SUM(BE66:BG66)</f>
        <v>0</v>
      </c>
      <c r="BF67" s="147"/>
      <c r="BG67" s="147"/>
      <c r="BH67" s="147">
        <f>SUM(BH66:BJ66)</f>
        <v>0</v>
      </c>
      <c r="BI67" s="147"/>
      <c r="BJ67" s="147"/>
      <c r="BK67" s="147">
        <f>SUM(BK66:BM66)</f>
        <v>0</v>
      </c>
      <c r="BL67" s="147"/>
      <c r="BM67" s="147"/>
      <c r="BN67" s="147">
        <f>SUM(BN66:BP66)</f>
        <v>0</v>
      </c>
      <c r="BO67" s="147"/>
      <c r="BP67" s="172"/>
      <c r="BQ67" s="178"/>
      <c r="BR67" s="144"/>
      <c r="BS67" s="145"/>
      <c r="BT67" s="162"/>
    </row>
    <row r="68" spans="1:72" ht="15">
      <c r="A68" s="111">
        <v>31</v>
      </c>
      <c r="B68" s="109" t="str">
        <f>'Итоговый результат'!B42</f>
        <v> </v>
      </c>
      <c r="C68" s="113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56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54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59">
        <f>SUM(AV69:BP69)</f>
        <v>0</v>
      </c>
      <c r="BR68" s="135">
        <f>SUM(Y68,AU68,BQ68)</f>
        <v>0</v>
      </c>
      <c r="BS68" s="137">
        <f>IF($BU$5&lt;&gt;0,ROUND(BR68/$BU$5,3),0)</f>
        <v>0</v>
      </c>
      <c r="BT68" s="163">
        <f>RANK(BS68,$BS$8:$BS$87)</f>
        <v>24</v>
      </c>
    </row>
    <row r="69" spans="1:72" ht="15.75" thickBot="1">
      <c r="A69" s="141"/>
      <c r="B69" s="142"/>
      <c r="C69" s="143"/>
      <c r="D69" s="106">
        <f>SUM(D68:F68)</f>
        <v>0</v>
      </c>
      <c r="E69" s="107"/>
      <c r="F69" s="107"/>
      <c r="G69" s="107">
        <f>SUM(G68:I68)</f>
        <v>0</v>
      </c>
      <c r="H69" s="107"/>
      <c r="I69" s="107"/>
      <c r="J69" s="107">
        <f>SUM(J68:L68)</f>
        <v>0</v>
      </c>
      <c r="K69" s="107"/>
      <c r="L69" s="107"/>
      <c r="M69" s="107">
        <f>SUM(M68:O68)</f>
        <v>0</v>
      </c>
      <c r="N69" s="107"/>
      <c r="O69" s="107"/>
      <c r="P69" s="107">
        <f>SUM(P68:R68)</f>
        <v>0</v>
      </c>
      <c r="Q69" s="107"/>
      <c r="R69" s="107"/>
      <c r="S69" s="107">
        <f>SUM(S68:U68)</f>
        <v>0</v>
      </c>
      <c r="T69" s="107"/>
      <c r="U69" s="107"/>
      <c r="V69" s="107">
        <f>SUM(V68:X68)</f>
        <v>0</v>
      </c>
      <c r="W69" s="107"/>
      <c r="X69" s="134"/>
      <c r="Y69" s="182"/>
      <c r="Z69" s="152">
        <f>SUM(Z68:AB68)</f>
        <v>0</v>
      </c>
      <c r="AA69" s="153"/>
      <c r="AB69" s="153"/>
      <c r="AC69" s="153">
        <f>SUM(AC68:AE68)</f>
        <v>0</v>
      </c>
      <c r="AD69" s="153"/>
      <c r="AE69" s="153"/>
      <c r="AF69" s="153">
        <f>SUM(AF68:AH68)</f>
        <v>0</v>
      </c>
      <c r="AG69" s="153"/>
      <c r="AH69" s="153"/>
      <c r="AI69" s="153">
        <f>SUM(AI68:AK68)</f>
        <v>0</v>
      </c>
      <c r="AJ69" s="153"/>
      <c r="AK69" s="153"/>
      <c r="AL69" s="153">
        <f>SUM(AL68:AN68)</f>
        <v>0</v>
      </c>
      <c r="AM69" s="153"/>
      <c r="AN69" s="153"/>
      <c r="AO69" s="153">
        <f>SUM(AO68:AQ68)</f>
        <v>0</v>
      </c>
      <c r="AP69" s="153"/>
      <c r="AQ69" s="153"/>
      <c r="AR69" s="153">
        <f>SUM(AR68:AT68)</f>
        <v>0</v>
      </c>
      <c r="AS69" s="153"/>
      <c r="AT69" s="169"/>
      <c r="AU69" s="191"/>
      <c r="AV69" s="146">
        <f>SUM(AV68:AX68)</f>
        <v>0</v>
      </c>
      <c r="AW69" s="147"/>
      <c r="AX69" s="147"/>
      <c r="AY69" s="147">
        <f>SUM(AY68:BA68)</f>
        <v>0</v>
      </c>
      <c r="AZ69" s="147"/>
      <c r="BA69" s="147"/>
      <c r="BB69" s="147">
        <f>SUM(BB68:BD68)</f>
        <v>0</v>
      </c>
      <c r="BC69" s="147"/>
      <c r="BD69" s="147"/>
      <c r="BE69" s="147">
        <f>SUM(BE68:BG68)</f>
        <v>0</v>
      </c>
      <c r="BF69" s="147"/>
      <c r="BG69" s="147"/>
      <c r="BH69" s="147">
        <f>SUM(BH68:BJ68)</f>
        <v>0</v>
      </c>
      <c r="BI69" s="147"/>
      <c r="BJ69" s="147"/>
      <c r="BK69" s="147">
        <f>SUM(BK68:BM68)</f>
        <v>0</v>
      </c>
      <c r="BL69" s="147"/>
      <c r="BM69" s="147"/>
      <c r="BN69" s="147">
        <f>SUM(BN68:BP68)</f>
        <v>0</v>
      </c>
      <c r="BO69" s="147"/>
      <c r="BP69" s="172"/>
      <c r="BQ69" s="178"/>
      <c r="BR69" s="144"/>
      <c r="BS69" s="145"/>
      <c r="BT69" s="162"/>
    </row>
    <row r="70" spans="1:72" ht="15">
      <c r="A70" s="111">
        <v>32</v>
      </c>
      <c r="B70" s="109" t="str">
        <f>'Итоговый результат'!B43</f>
        <v> </v>
      </c>
      <c r="C70" s="113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56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54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59">
        <f>SUM(AV71:BP71)</f>
        <v>0</v>
      </c>
      <c r="BR70" s="135">
        <f>SUM(Y70,AU70,BQ70)</f>
        <v>0</v>
      </c>
      <c r="BS70" s="137">
        <f>IF($BU$5&lt;&gt;0,ROUND(BR70/$BU$5,3),0)</f>
        <v>0</v>
      </c>
      <c r="BT70" s="163">
        <f>RANK(BS70,$BS$8:$BS$87)</f>
        <v>24</v>
      </c>
    </row>
    <row r="71" spans="1:72" ht="15.75" thickBot="1">
      <c r="A71" s="112"/>
      <c r="B71" s="110"/>
      <c r="C71" s="114"/>
      <c r="D71" s="129">
        <f>SUM(D70:F70)</f>
        <v>0</v>
      </c>
      <c r="E71" s="108"/>
      <c r="F71" s="108"/>
      <c r="G71" s="108">
        <f>SUM(G70:I70)</f>
        <v>0</v>
      </c>
      <c r="H71" s="108"/>
      <c r="I71" s="108"/>
      <c r="J71" s="108">
        <f>SUM(J70:L70)</f>
        <v>0</v>
      </c>
      <c r="K71" s="108"/>
      <c r="L71" s="108"/>
      <c r="M71" s="108">
        <f>SUM(M70:O70)</f>
        <v>0</v>
      </c>
      <c r="N71" s="108"/>
      <c r="O71" s="108"/>
      <c r="P71" s="108">
        <f>SUM(P70:R70)</f>
        <v>0</v>
      </c>
      <c r="Q71" s="108"/>
      <c r="R71" s="108"/>
      <c r="S71" s="108">
        <f>SUM(S70:U70)</f>
        <v>0</v>
      </c>
      <c r="T71" s="108"/>
      <c r="U71" s="108"/>
      <c r="V71" s="108">
        <f>SUM(V70:X70)</f>
        <v>0</v>
      </c>
      <c r="W71" s="108"/>
      <c r="X71" s="130"/>
      <c r="Y71" s="157"/>
      <c r="Z71" s="131">
        <f>SUM(Z70:AB70)</f>
        <v>0</v>
      </c>
      <c r="AA71" s="132"/>
      <c r="AB71" s="132"/>
      <c r="AC71" s="132">
        <f>SUM(AC70:AE70)</f>
        <v>0</v>
      </c>
      <c r="AD71" s="132"/>
      <c r="AE71" s="132"/>
      <c r="AF71" s="132">
        <f>SUM(AF70:AH70)</f>
        <v>0</v>
      </c>
      <c r="AG71" s="132"/>
      <c r="AH71" s="132"/>
      <c r="AI71" s="132">
        <f>SUM(AI70:AK70)</f>
        <v>0</v>
      </c>
      <c r="AJ71" s="132"/>
      <c r="AK71" s="132"/>
      <c r="AL71" s="132">
        <f>SUM(AL70:AN70)</f>
        <v>0</v>
      </c>
      <c r="AM71" s="132"/>
      <c r="AN71" s="132"/>
      <c r="AO71" s="132">
        <f>SUM(AO70:AQ70)</f>
        <v>0</v>
      </c>
      <c r="AP71" s="132"/>
      <c r="AQ71" s="132"/>
      <c r="AR71" s="132">
        <f>SUM(AR70:AT70)</f>
        <v>0</v>
      </c>
      <c r="AS71" s="132"/>
      <c r="AT71" s="133"/>
      <c r="AU71" s="155"/>
      <c r="AV71" s="140">
        <f>SUM(AV70:AX70)</f>
        <v>0</v>
      </c>
      <c r="AW71" s="139"/>
      <c r="AX71" s="139"/>
      <c r="AY71" s="139">
        <f>SUM(AY70:BA70)</f>
        <v>0</v>
      </c>
      <c r="AZ71" s="139"/>
      <c r="BA71" s="139"/>
      <c r="BB71" s="139">
        <f>SUM(BB70:BD70)</f>
        <v>0</v>
      </c>
      <c r="BC71" s="139"/>
      <c r="BD71" s="139"/>
      <c r="BE71" s="139">
        <f>SUM(BE70:BG70)</f>
        <v>0</v>
      </c>
      <c r="BF71" s="139"/>
      <c r="BG71" s="139"/>
      <c r="BH71" s="139">
        <f>SUM(BH70:BJ70)</f>
        <v>0</v>
      </c>
      <c r="BI71" s="139"/>
      <c r="BJ71" s="139"/>
      <c r="BK71" s="139">
        <f>SUM(BK70:BM70)</f>
        <v>0</v>
      </c>
      <c r="BL71" s="139"/>
      <c r="BM71" s="139"/>
      <c r="BN71" s="139">
        <f>SUM(BN70:BP70)</f>
        <v>0</v>
      </c>
      <c r="BO71" s="139"/>
      <c r="BP71" s="158"/>
      <c r="BQ71" s="160"/>
      <c r="BR71" s="136"/>
      <c r="BS71" s="138"/>
      <c r="BT71" s="164"/>
    </row>
    <row r="72" spans="1:72" ht="15">
      <c r="A72" s="148">
        <v>33</v>
      </c>
      <c r="B72" s="149" t="str">
        <f>'Итоговый результат'!B44</f>
        <v> </v>
      </c>
      <c r="C72" s="150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81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0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78">
        <f>SUM(AV73:BP73)</f>
        <v>0</v>
      </c>
      <c r="BR72" s="144">
        <f>SUM(Y72,AU72,BQ72)</f>
        <v>0</v>
      </c>
      <c r="BS72" s="151">
        <f>IF($BU$5&lt;&gt;0,ROUND(BR72/$BU$5,3),0)</f>
        <v>0</v>
      </c>
      <c r="BT72" s="161">
        <f>RANK(BS72,$BS$8:$BS$87)</f>
        <v>24</v>
      </c>
    </row>
    <row r="73" spans="1:72" ht="15.75" thickBot="1">
      <c r="A73" s="112"/>
      <c r="B73" s="110"/>
      <c r="C73" s="114"/>
      <c r="D73" s="129">
        <f>SUM(D72:F72)</f>
        <v>0</v>
      </c>
      <c r="E73" s="108"/>
      <c r="F73" s="108"/>
      <c r="G73" s="108">
        <f>SUM(G72:I72)</f>
        <v>0</v>
      </c>
      <c r="H73" s="108"/>
      <c r="I73" s="108"/>
      <c r="J73" s="108">
        <f>SUM(J72:L72)</f>
        <v>0</v>
      </c>
      <c r="K73" s="108"/>
      <c r="L73" s="108"/>
      <c r="M73" s="108">
        <f>SUM(M72:O72)</f>
        <v>0</v>
      </c>
      <c r="N73" s="108"/>
      <c r="O73" s="108"/>
      <c r="P73" s="108">
        <f>SUM(P72:R72)</f>
        <v>0</v>
      </c>
      <c r="Q73" s="108"/>
      <c r="R73" s="108"/>
      <c r="S73" s="108">
        <f>SUM(S72:U72)</f>
        <v>0</v>
      </c>
      <c r="T73" s="108"/>
      <c r="U73" s="108"/>
      <c r="V73" s="108">
        <f>SUM(V72:X72)</f>
        <v>0</v>
      </c>
      <c r="W73" s="108"/>
      <c r="X73" s="130"/>
      <c r="Y73" s="157"/>
      <c r="Z73" s="131">
        <f>SUM(Z72:AB72)</f>
        <v>0</v>
      </c>
      <c r="AA73" s="132"/>
      <c r="AB73" s="132"/>
      <c r="AC73" s="132">
        <f>SUM(AC72:AE72)</f>
        <v>0</v>
      </c>
      <c r="AD73" s="132"/>
      <c r="AE73" s="132"/>
      <c r="AF73" s="132">
        <f>SUM(AF72:AH72)</f>
        <v>0</v>
      </c>
      <c r="AG73" s="132"/>
      <c r="AH73" s="132"/>
      <c r="AI73" s="132">
        <f>SUM(AI72:AK72)</f>
        <v>0</v>
      </c>
      <c r="AJ73" s="132"/>
      <c r="AK73" s="132"/>
      <c r="AL73" s="132">
        <f>SUM(AL72:AN72)</f>
        <v>0</v>
      </c>
      <c r="AM73" s="132"/>
      <c r="AN73" s="132"/>
      <c r="AO73" s="132">
        <f>SUM(AO72:AQ72)</f>
        <v>0</v>
      </c>
      <c r="AP73" s="132"/>
      <c r="AQ73" s="132"/>
      <c r="AR73" s="132">
        <f>SUM(AR72:AT72)</f>
        <v>0</v>
      </c>
      <c r="AS73" s="132"/>
      <c r="AT73" s="133"/>
      <c r="AU73" s="155"/>
      <c r="AV73" s="140">
        <f>SUM(AV72:AX72)</f>
        <v>0</v>
      </c>
      <c r="AW73" s="139"/>
      <c r="AX73" s="139"/>
      <c r="AY73" s="139">
        <f>SUM(AY72:BA72)</f>
        <v>0</v>
      </c>
      <c r="AZ73" s="139"/>
      <c r="BA73" s="139"/>
      <c r="BB73" s="139">
        <f>SUM(BB72:BD72)</f>
        <v>0</v>
      </c>
      <c r="BC73" s="139"/>
      <c r="BD73" s="139"/>
      <c r="BE73" s="139">
        <f>SUM(BE72:BG72)</f>
        <v>0</v>
      </c>
      <c r="BF73" s="139"/>
      <c r="BG73" s="139"/>
      <c r="BH73" s="139">
        <f>SUM(BH72:BJ72)</f>
        <v>0</v>
      </c>
      <c r="BI73" s="139"/>
      <c r="BJ73" s="139"/>
      <c r="BK73" s="139">
        <f>SUM(BK72:BM72)</f>
        <v>0</v>
      </c>
      <c r="BL73" s="139"/>
      <c r="BM73" s="139"/>
      <c r="BN73" s="139">
        <f>SUM(BN72:BP72)</f>
        <v>0</v>
      </c>
      <c r="BO73" s="139"/>
      <c r="BP73" s="158"/>
      <c r="BQ73" s="160"/>
      <c r="BR73" s="136"/>
      <c r="BS73" s="138"/>
      <c r="BT73" s="164"/>
    </row>
    <row r="74" spans="1:72" ht="15">
      <c r="A74" s="149">
        <v>34</v>
      </c>
      <c r="B74" s="149" t="str">
        <f>'Итоговый результат'!B45</f>
        <v> </v>
      </c>
      <c r="C74" s="150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81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90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78">
        <f>SUM(AV75:BP75)</f>
        <v>0</v>
      </c>
      <c r="BR74" s="144">
        <f>SUM(Y74,AU74,BQ74)</f>
        <v>0</v>
      </c>
      <c r="BS74" s="151">
        <f>IF($BU$5&lt;&gt;0,ROUND(BR74/$BU$5,3),0)</f>
        <v>0</v>
      </c>
      <c r="BT74" s="161">
        <f>RANK(BS74,$BS$8:$BS$87)</f>
        <v>24</v>
      </c>
    </row>
    <row r="75" spans="1:72" ht="15.75" thickBot="1">
      <c r="A75" s="142"/>
      <c r="B75" s="142"/>
      <c r="C75" s="143"/>
      <c r="D75" s="106">
        <f>SUM(D74:F74)</f>
        <v>0</v>
      </c>
      <c r="E75" s="107"/>
      <c r="F75" s="107"/>
      <c r="G75" s="107">
        <f>SUM(G74:I74)</f>
        <v>0</v>
      </c>
      <c r="H75" s="107"/>
      <c r="I75" s="107"/>
      <c r="J75" s="107">
        <f>SUM(J74:L74)</f>
        <v>0</v>
      </c>
      <c r="K75" s="107"/>
      <c r="L75" s="107"/>
      <c r="M75" s="107">
        <f>SUM(M74:O74)</f>
        <v>0</v>
      </c>
      <c r="N75" s="107"/>
      <c r="O75" s="107"/>
      <c r="P75" s="107">
        <f>SUM(P74:R74)</f>
        <v>0</v>
      </c>
      <c r="Q75" s="107"/>
      <c r="R75" s="107"/>
      <c r="S75" s="107">
        <f>SUM(S74:U74)</f>
        <v>0</v>
      </c>
      <c r="T75" s="107"/>
      <c r="U75" s="107"/>
      <c r="V75" s="107">
        <f>SUM(V74:X74)</f>
        <v>0</v>
      </c>
      <c r="W75" s="107"/>
      <c r="X75" s="134"/>
      <c r="Y75" s="182"/>
      <c r="Z75" s="152">
        <f>SUM(Z74:AB74)</f>
        <v>0</v>
      </c>
      <c r="AA75" s="153"/>
      <c r="AB75" s="153"/>
      <c r="AC75" s="153">
        <f>SUM(AC74:AE74)</f>
        <v>0</v>
      </c>
      <c r="AD75" s="153"/>
      <c r="AE75" s="153"/>
      <c r="AF75" s="153">
        <f>SUM(AF74:AH74)</f>
        <v>0</v>
      </c>
      <c r="AG75" s="153"/>
      <c r="AH75" s="153"/>
      <c r="AI75" s="153">
        <f>SUM(AI74:AK74)</f>
        <v>0</v>
      </c>
      <c r="AJ75" s="153"/>
      <c r="AK75" s="153"/>
      <c r="AL75" s="153">
        <f>SUM(AL74:AN74)</f>
        <v>0</v>
      </c>
      <c r="AM75" s="153"/>
      <c r="AN75" s="153"/>
      <c r="AO75" s="153">
        <f>SUM(AO74:AQ74)</f>
        <v>0</v>
      </c>
      <c r="AP75" s="153"/>
      <c r="AQ75" s="153"/>
      <c r="AR75" s="153">
        <f>SUM(AR74:AT74)</f>
        <v>0</v>
      </c>
      <c r="AS75" s="153"/>
      <c r="AT75" s="169"/>
      <c r="AU75" s="191"/>
      <c r="AV75" s="146">
        <f>SUM(AV74:AX74)</f>
        <v>0</v>
      </c>
      <c r="AW75" s="147"/>
      <c r="AX75" s="147"/>
      <c r="AY75" s="147">
        <f>SUM(AY74:BA74)</f>
        <v>0</v>
      </c>
      <c r="AZ75" s="147"/>
      <c r="BA75" s="147"/>
      <c r="BB75" s="147">
        <f>SUM(BB74:BD74)</f>
        <v>0</v>
      </c>
      <c r="BC75" s="147"/>
      <c r="BD75" s="147"/>
      <c r="BE75" s="147">
        <f>SUM(BE74:BG74)</f>
        <v>0</v>
      </c>
      <c r="BF75" s="147"/>
      <c r="BG75" s="147"/>
      <c r="BH75" s="147">
        <f>SUM(BH74:BJ74)</f>
        <v>0</v>
      </c>
      <c r="BI75" s="147"/>
      <c r="BJ75" s="147"/>
      <c r="BK75" s="147">
        <f>SUM(BK74:BM74)</f>
        <v>0</v>
      </c>
      <c r="BL75" s="147"/>
      <c r="BM75" s="147"/>
      <c r="BN75" s="147">
        <f>SUM(BN74:BP74)</f>
        <v>0</v>
      </c>
      <c r="BO75" s="147"/>
      <c r="BP75" s="172"/>
      <c r="BQ75" s="178"/>
      <c r="BR75" s="144"/>
      <c r="BS75" s="145"/>
      <c r="BT75" s="162"/>
    </row>
    <row r="76" spans="1:72" ht="15">
      <c r="A76" s="111">
        <v>35</v>
      </c>
      <c r="B76" s="109" t="str">
        <f>'Итоговый результат'!B46</f>
        <v> </v>
      </c>
      <c r="C76" s="113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56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54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59">
        <f>SUM(AV77:BP77)</f>
        <v>0</v>
      </c>
      <c r="BR76" s="135">
        <f>SUM(Y76,AU76,BQ76)</f>
        <v>0</v>
      </c>
      <c r="BS76" s="137">
        <f>IF($BU$5&lt;&gt;0,ROUND(BR76/$BU$5,3),0)</f>
        <v>0</v>
      </c>
      <c r="BT76" s="163">
        <f>RANK(BS76,$BS$8:$BS$87)</f>
        <v>24</v>
      </c>
    </row>
    <row r="77" spans="1:72" ht="15.75" thickBot="1">
      <c r="A77" s="141"/>
      <c r="B77" s="142"/>
      <c r="C77" s="143"/>
      <c r="D77" s="106">
        <f>SUM(D76:F76)</f>
        <v>0</v>
      </c>
      <c r="E77" s="107"/>
      <c r="F77" s="107"/>
      <c r="G77" s="107">
        <f>SUM(G76:I76)</f>
        <v>0</v>
      </c>
      <c r="H77" s="107"/>
      <c r="I77" s="107"/>
      <c r="J77" s="107">
        <f>SUM(J76:L76)</f>
        <v>0</v>
      </c>
      <c r="K77" s="107"/>
      <c r="L77" s="107"/>
      <c r="M77" s="107">
        <f>SUM(M76:O76)</f>
        <v>0</v>
      </c>
      <c r="N77" s="107"/>
      <c r="O77" s="107"/>
      <c r="P77" s="107">
        <f>SUM(P76:R76)</f>
        <v>0</v>
      </c>
      <c r="Q77" s="107"/>
      <c r="R77" s="107"/>
      <c r="S77" s="107">
        <f>SUM(S76:U76)</f>
        <v>0</v>
      </c>
      <c r="T77" s="107"/>
      <c r="U77" s="107"/>
      <c r="V77" s="107">
        <f>SUM(V76:X76)</f>
        <v>0</v>
      </c>
      <c r="W77" s="107"/>
      <c r="X77" s="134"/>
      <c r="Y77" s="182"/>
      <c r="Z77" s="152">
        <f>SUM(Z76:AB76)</f>
        <v>0</v>
      </c>
      <c r="AA77" s="153"/>
      <c r="AB77" s="153"/>
      <c r="AC77" s="153">
        <f>SUM(AC76:AE76)</f>
        <v>0</v>
      </c>
      <c r="AD77" s="153"/>
      <c r="AE77" s="153"/>
      <c r="AF77" s="153">
        <f>SUM(AF76:AH76)</f>
        <v>0</v>
      </c>
      <c r="AG77" s="153"/>
      <c r="AH77" s="153"/>
      <c r="AI77" s="153">
        <f>SUM(AI76:AK76)</f>
        <v>0</v>
      </c>
      <c r="AJ77" s="153"/>
      <c r="AK77" s="153"/>
      <c r="AL77" s="153">
        <f>SUM(AL76:AN76)</f>
        <v>0</v>
      </c>
      <c r="AM77" s="153"/>
      <c r="AN77" s="153"/>
      <c r="AO77" s="153">
        <f>SUM(AO76:AQ76)</f>
        <v>0</v>
      </c>
      <c r="AP77" s="153"/>
      <c r="AQ77" s="153"/>
      <c r="AR77" s="153">
        <f>SUM(AR76:AT76)</f>
        <v>0</v>
      </c>
      <c r="AS77" s="153"/>
      <c r="AT77" s="169"/>
      <c r="AU77" s="191"/>
      <c r="AV77" s="146">
        <f>SUM(AV76:AX76)</f>
        <v>0</v>
      </c>
      <c r="AW77" s="147"/>
      <c r="AX77" s="147"/>
      <c r="AY77" s="147">
        <f>SUM(AY76:BA76)</f>
        <v>0</v>
      </c>
      <c r="AZ77" s="147"/>
      <c r="BA77" s="147"/>
      <c r="BB77" s="147">
        <f>SUM(BB76:BD76)</f>
        <v>0</v>
      </c>
      <c r="BC77" s="147"/>
      <c r="BD77" s="147"/>
      <c r="BE77" s="147">
        <f>SUM(BE76:BG76)</f>
        <v>0</v>
      </c>
      <c r="BF77" s="147"/>
      <c r="BG77" s="147"/>
      <c r="BH77" s="147">
        <f>SUM(BH76:BJ76)</f>
        <v>0</v>
      </c>
      <c r="BI77" s="147"/>
      <c r="BJ77" s="147"/>
      <c r="BK77" s="147">
        <f>SUM(BK76:BM76)</f>
        <v>0</v>
      </c>
      <c r="BL77" s="147"/>
      <c r="BM77" s="147"/>
      <c r="BN77" s="147">
        <f>SUM(BN76:BP76)</f>
        <v>0</v>
      </c>
      <c r="BO77" s="147"/>
      <c r="BP77" s="172"/>
      <c r="BQ77" s="178"/>
      <c r="BR77" s="144"/>
      <c r="BS77" s="145"/>
      <c r="BT77" s="162"/>
    </row>
    <row r="78" spans="1:72" ht="15">
      <c r="A78" s="111">
        <v>36</v>
      </c>
      <c r="B78" s="109" t="str">
        <f>'Итоговый результат'!B47</f>
        <v> </v>
      </c>
      <c r="C78" s="113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56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54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59">
        <f>SUM(AV79:BP79)</f>
        <v>0</v>
      </c>
      <c r="BR78" s="135">
        <f>SUM(Y78,AU78,BQ78)</f>
        <v>0</v>
      </c>
      <c r="BS78" s="137">
        <f>IF($BU$5&lt;&gt;0,ROUND(BR78/$BU$5,3),0)</f>
        <v>0</v>
      </c>
      <c r="BT78" s="163">
        <f>RANK(BS78,$BS$8:$BS$87)</f>
        <v>24</v>
      </c>
    </row>
    <row r="79" spans="1:72" ht="15.75" thickBot="1">
      <c r="A79" s="112"/>
      <c r="B79" s="110"/>
      <c r="C79" s="114"/>
      <c r="D79" s="129">
        <f>SUM(D78:F78)</f>
        <v>0</v>
      </c>
      <c r="E79" s="108"/>
      <c r="F79" s="108"/>
      <c r="G79" s="108">
        <f>SUM(G78:I78)</f>
        <v>0</v>
      </c>
      <c r="H79" s="108"/>
      <c r="I79" s="108"/>
      <c r="J79" s="108">
        <f>SUM(J78:L78)</f>
        <v>0</v>
      </c>
      <c r="K79" s="108"/>
      <c r="L79" s="108"/>
      <c r="M79" s="108">
        <f>SUM(M78:O78)</f>
        <v>0</v>
      </c>
      <c r="N79" s="108"/>
      <c r="O79" s="108"/>
      <c r="P79" s="108">
        <f>SUM(P78:R78)</f>
        <v>0</v>
      </c>
      <c r="Q79" s="108"/>
      <c r="R79" s="108"/>
      <c r="S79" s="108">
        <f>SUM(S78:U78)</f>
        <v>0</v>
      </c>
      <c r="T79" s="108"/>
      <c r="U79" s="108"/>
      <c r="V79" s="108">
        <f>SUM(V78:X78)</f>
        <v>0</v>
      </c>
      <c r="W79" s="108"/>
      <c r="X79" s="130"/>
      <c r="Y79" s="157"/>
      <c r="Z79" s="131">
        <f>SUM(Z78:AB78)</f>
        <v>0</v>
      </c>
      <c r="AA79" s="132"/>
      <c r="AB79" s="132"/>
      <c r="AC79" s="132">
        <f>SUM(AC78:AE78)</f>
        <v>0</v>
      </c>
      <c r="AD79" s="132"/>
      <c r="AE79" s="132"/>
      <c r="AF79" s="132">
        <f>SUM(AF78:AH78)</f>
        <v>0</v>
      </c>
      <c r="AG79" s="132"/>
      <c r="AH79" s="132"/>
      <c r="AI79" s="132">
        <f>SUM(AI78:AK78)</f>
        <v>0</v>
      </c>
      <c r="AJ79" s="132"/>
      <c r="AK79" s="132"/>
      <c r="AL79" s="132">
        <f>SUM(AL78:AN78)</f>
        <v>0</v>
      </c>
      <c r="AM79" s="132"/>
      <c r="AN79" s="132"/>
      <c r="AO79" s="132">
        <f>SUM(AO78:AQ78)</f>
        <v>0</v>
      </c>
      <c r="AP79" s="132"/>
      <c r="AQ79" s="132"/>
      <c r="AR79" s="132">
        <f>SUM(AR78:AT78)</f>
        <v>0</v>
      </c>
      <c r="AS79" s="132"/>
      <c r="AT79" s="133"/>
      <c r="AU79" s="155"/>
      <c r="AV79" s="140">
        <f>SUM(AV78:AX78)</f>
        <v>0</v>
      </c>
      <c r="AW79" s="139"/>
      <c r="AX79" s="139"/>
      <c r="AY79" s="139">
        <f>SUM(AY78:BA78)</f>
        <v>0</v>
      </c>
      <c r="AZ79" s="139"/>
      <c r="BA79" s="139"/>
      <c r="BB79" s="139">
        <f>SUM(BB78:BD78)</f>
        <v>0</v>
      </c>
      <c r="BC79" s="139"/>
      <c r="BD79" s="139"/>
      <c r="BE79" s="139">
        <f>SUM(BE78:BG78)</f>
        <v>0</v>
      </c>
      <c r="BF79" s="139"/>
      <c r="BG79" s="139"/>
      <c r="BH79" s="139">
        <f>SUM(BH78:BJ78)</f>
        <v>0</v>
      </c>
      <c r="BI79" s="139"/>
      <c r="BJ79" s="139"/>
      <c r="BK79" s="139">
        <f>SUM(BK78:BM78)</f>
        <v>0</v>
      </c>
      <c r="BL79" s="139"/>
      <c r="BM79" s="139"/>
      <c r="BN79" s="139">
        <f>SUM(BN78:BP78)</f>
        <v>0</v>
      </c>
      <c r="BO79" s="139"/>
      <c r="BP79" s="158"/>
      <c r="BQ79" s="160"/>
      <c r="BR79" s="136"/>
      <c r="BS79" s="138"/>
      <c r="BT79" s="164"/>
    </row>
    <row r="80" spans="1:72" ht="15">
      <c r="A80" s="148">
        <v>37</v>
      </c>
      <c r="B80" s="149" t="str">
        <f>'Итоговый результат'!B48</f>
        <v> </v>
      </c>
      <c r="C80" s="150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81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90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78">
        <f>SUM(AV81:BP81)</f>
        <v>0</v>
      </c>
      <c r="BR80" s="144">
        <f>SUM(Y80,AU80,BQ80)</f>
        <v>0</v>
      </c>
      <c r="BS80" s="151">
        <f>IF($BU$5&lt;&gt;0,ROUND(BR80/$BU$5,3),0)</f>
        <v>0</v>
      </c>
      <c r="BT80" s="161">
        <f>RANK(BS80,$BS$8:$BS$87)</f>
        <v>24</v>
      </c>
    </row>
    <row r="81" spans="1:72" ht="15.75" thickBot="1">
      <c r="A81" s="112"/>
      <c r="B81" s="110"/>
      <c r="C81" s="114"/>
      <c r="D81" s="129">
        <f>SUM(D80:F80)</f>
        <v>0</v>
      </c>
      <c r="E81" s="108"/>
      <c r="F81" s="108"/>
      <c r="G81" s="108">
        <f>SUM(G80:I80)</f>
        <v>0</v>
      </c>
      <c r="H81" s="108"/>
      <c r="I81" s="108"/>
      <c r="J81" s="108">
        <f>SUM(J80:L80)</f>
        <v>0</v>
      </c>
      <c r="K81" s="108"/>
      <c r="L81" s="108"/>
      <c r="M81" s="108">
        <f>SUM(M80:O80)</f>
        <v>0</v>
      </c>
      <c r="N81" s="108"/>
      <c r="O81" s="108"/>
      <c r="P81" s="108">
        <f>SUM(P80:R80)</f>
        <v>0</v>
      </c>
      <c r="Q81" s="108"/>
      <c r="R81" s="108"/>
      <c r="S81" s="108">
        <f>SUM(S80:U80)</f>
        <v>0</v>
      </c>
      <c r="T81" s="108"/>
      <c r="U81" s="108"/>
      <c r="V81" s="108">
        <f>SUM(V80:X80)</f>
        <v>0</v>
      </c>
      <c r="W81" s="108"/>
      <c r="X81" s="130"/>
      <c r="Y81" s="157"/>
      <c r="Z81" s="131">
        <f>SUM(Z80:AB80)</f>
        <v>0</v>
      </c>
      <c r="AA81" s="132"/>
      <c r="AB81" s="132"/>
      <c r="AC81" s="132">
        <f>SUM(AC80:AE80)</f>
        <v>0</v>
      </c>
      <c r="AD81" s="132"/>
      <c r="AE81" s="132"/>
      <c r="AF81" s="132">
        <f>SUM(AF80:AH80)</f>
        <v>0</v>
      </c>
      <c r="AG81" s="132"/>
      <c r="AH81" s="132"/>
      <c r="AI81" s="132">
        <f>SUM(AI80:AK80)</f>
        <v>0</v>
      </c>
      <c r="AJ81" s="132"/>
      <c r="AK81" s="132"/>
      <c r="AL81" s="132">
        <f>SUM(AL80:AN80)</f>
        <v>0</v>
      </c>
      <c r="AM81" s="132"/>
      <c r="AN81" s="132"/>
      <c r="AO81" s="132">
        <f>SUM(AO80:AQ80)</f>
        <v>0</v>
      </c>
      <c r="AP81" s="132"/>
      <c r="AQ81" s="132"/>
      <c r="AR81" s="132">
        <f>SUM(AR80:AT80)</f>
        <v>0</v>
      </c>
      <c r="AS81" s="132"/>
      <c r="AT81" s="133"/>
      <c r="AU81" s="155"/>
      <c r="AV81" s="140">
        <f>SUM(AV80:AX80)</f>
        <v>0</v>
      </c>
      <c r="AW81" s="139"/>
      <c r="AX81" s="139"/>
      <c r="AY81" s="139">
        <f>SUM(AY80:BA80)</f>
        <v>0</v>
      </c>
      <c r="AZ81" s="139"/>
      <c r="BA81" s="139"/>
      <c r="BB81" s="139">
        <f>SUM(BB80:BD80)</f>
        <v>0</v>
      </c>
      <c r="BC81" s="139"/>
      <c r="BD81" s="139"/>
      <c r="BE81" s="139">
        <f>SUM(BE80:BG80)</f>
        <v>0</v>
      </c>
      <c r="BF81" s="139"/>
      <c r="BG81" s="139"/>
      <c r="BH81" s="139">
        <f>SUM(BH80:BJ80)</f>
        <v>0</v>
      </c>
      <c r="BI81" s="139"/>
      <c r="BJ81" s="139"/>
      <c r="BK81" s="139">
        <f>SUM(BK80:BM80)</f>
        <v>0</v>
      </c>
      <c r="BL81" s="139"/>
      <c r="BM81" s="139"/>
      <c r="BN81" s="139">
        <f>SUM(BN80:BP80)</f>
        <v>0</v>
      </c>
      <c r="BO81" s="139"/>
      <c r="BP81" s="158"/>
      <c r="BQ81" s="160"/>
      <c r="BR81" s="136"/>
      <c r="BS81" s="138"/>
      <c r="BT81" s="164"/>
    </row>
    <row r="82" spans="1:72" ht="15">
      <c r="A82" s="149">
        <v>38</v>
      </c>
      <c r="B82" s="149" t="str">
        <f>'Итоговый результат'!B49</f>
        <v> </v>
      </c>
      <c r="C82" s="150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81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90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78">
        <f>SUM(AV83:BP83)</f>
        <v>0</v>
      </c>
      <c r="BR82" s="144">
        <f>SUM(Y82,AU82,BQ82)</f>
        <v>0</v>
      </c>
      <c r="BS82" s="151">
        <f>IF($BU$5&lt;&gt;0,ROUND(BR82/$BU$5,3),0)</f>
        <v>0</v>
      </c>
      <c r="BT82" s="161">
        <f>RANK(BS82,$BS$8:$BS$87)</f>
        <v>24</v>
      </c>
    </row>
    <row r="83" spans="1:72" ht="15.75" thickBot="1">
      <c r="A83" s="142"/>
      <c r="B83" s="142"/>
      <c r="C83" s="143"/>
      <c r="D83" s="106">
        <f>SUM(D82:F82)</f>
        <v>0</v>
      </c>
      <c r="E83" s="107"/>
      <c r="F83" s="107"/>
      <c r="G83" s="107">
        <f>SUM(G82:I82)</f>
        <v>0</v>
      </c>
      <c r="H83" s="107"/>
      <c r="I83" s="107"/>
      <c r="J83" s="107">
        <f>SUM(J82:L82)</f>
        <v>0</v>
      </c>
      <c r="K83" s="107"/>
      <c r="L83" s="107"/>
      <c r="M83" s="107">
        <f>SUM(M82:O82)</f>
        <v>0</v>
      </c>
      <c r="N83" s="107"/>
      <c r="O83" s="107"/>
      <c r="P83" s="107">
        <f>SUM(P82:R82)</f>
        <v>0</v>
      </c>
      <c r="Q83" s="107"/>
      <c r="R83" s="107"/>
      <c r="S83" s="107">
        <f>SUM(S82:U82)</f>
        <v>0</v>
      </c>
      <c r="T83" s="107"/>
      <c r="U83" s="107"/>
      <c r="V83" s="107">
        <f>SUM(V82:X82)</f>
        <v>0</v>
      </c>
      <c r="W83" s="107"/>
      <c r="X83" s="134"/>
      <c r="Y83" s="182"/>
      <c r="Z83" s="152">
        <f>SUM(Z82:AB82)</f>
        <v>0</v>
      </c>
      <c r="AA83" s="153"/>
      <c r="AB83" s="153"/>
      <c r="AC83" s="153">
        <f>SUM(AC82:AE82)</f>
        <v>0</v>
      </c>
      <c r="AD83" s="153"/>
      <c r="AE83" s="153"/>
      <c r="AF83" s="153">
        <f>SUM(AF82:AH82)</f>
        <v>0</v>
      </c>
      <c r="AG83" s="153"/>
      <c r="AH83" s="153"/>
      <c r="AI83" s="153">
        <f>SUM(AI82:AK82)</f>
        <v>0</v>
      </c>
      <c r="AJ83" s="153"/>
      <c r="AK83" s="153"/>
      <c r="AL83" s="153">
        <f>SUM(AL82:AN82)</f>
        <v>0</v>
      </c>
      <c r="AM83" s="153"/>
      <c r="AN83" s="153"/>
      <c r="AO83" s="153">
        <f>SUM(AO82:AQ82)</f>
        <v>0</v>
      </c>
      <c r="AP83" s="153"/>
      <c r="AQ83" s="153"/>
      <c r="AR83" s="153">
        <f>SUM(AR82:AT82)</f>
        <v>0</v>
      </c>
      <c r="AS83" s="153"/>
      <c r="AT83" s="169"/>
      <c r="AU83" s="191"/>
      <c r="AV83" s="146">
        <f>SUM(AV82:AX82)</f>
        <v>0</v>
      </c>
      <c r="AW83" s="147"/>
      <c r="AX83" s="147"/>
      <c r="AY83" s="147">
        <f>SUM(AY82:BA82)</f>
        <v>0</v>
      </c>
      <c r="AZ83" s="147"/>
      <c r="BA83" s="147"/>
      <c r="BB83" s="147">
        <f>SUM(BB82:BD82)</f>
        <v>0</v>
      </c>
      <c r="BC83" s="147"/>
      <c r="BD83" s="147"/>
      <c r="BE83" s="147">
        <f>SUM(BE82:BG82)</f>
        <v>0</v>
      </c>
      <c r="BF83" s="147"/>
      <c r="BG83" s="147"/>
      <c r="BH83" s="147">
        <f>SUM(BH82:BJ82)</f>
        <v>0</v>
      </c>
      <c r="BI83" s="147"/>
      <c r="BJ83" s="147"/>
      <c r="BK83" s="147">
        <f>SUM(BK82:BM82)</f>
        <v>0</v>
      </c>
      <c r="BL83" s="147"/>
      <c r="BM83" s="147"/>
      <c r="BN83" s="147">
        <f>SUM(BN82:BP82)</f>
        <v>0</v>
      </c>
      <c r="BO83" s="147"/>
      <c r="BP83" s="172"/>
      <c r="BQ83" s="178"/>
      <c r="BR83" s="144"/>
      <c r="BS83" s="145"/>
      <c r="BT83" s="162"/>
    </row>
    <row r="84" spans="1:72" ht="15">
      <c r="A84" s="111">
        <v>39</v>
      </c>
      <c r="B84" s="109" t="str">
        <f>'Итоговый результат'!B50</f>
        <v> </v>
      </c>
      <c r="C84" s="113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56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54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59">
        <f>SUM(AV85:BP85)</f>
        <v>0</v>
      </c>
      <c r="BR84" s="135">
        <f>SUM(Y84,AU84,BQ84)</f>
        <v>0</v>
      </c>
      <c r="BS84" s="137">
        <f>IF($BU$5&lt;&gt;0,ROUND(BR84/$BU$5,3),0)</f>
        <v>0</v>
      </c>
      <c r="BT84" s="163">
        <f>RANK(BS84,$BS$8:$BS$87)</f>
        <v>24</v>
      </c>
    </row>
    <row r="85" spans="1:72" ht="15.75" thickBot="1">
      <c r="A85" s="112"/>
      <c r="B85" s="110"/>
      <c r="C85" s="114"/>
      <c r="D85" s="129">
        <f>SUM(D84:F84)</f>
        <v>0</v>
      </c>
      <c r="E85" s="108"/>
      <c r="F85" s="108"/>
      <c r="G85" s="108">
        <f>SUM(G84:I84)</f>
        <v>0</v>
      </c>
      <c r="H85" s="108"/>
      <c r="I85" s="108"/>
      <c r="J85" s="108">
        <f>SUM(J84:L84)</f>
        <v>0</v>
      </c>
      <c r="K85" s="108"/>
      <c r="L85" s="108"/>
      <c r="M85" s="108">
        <f>SUM(M84:O84)</f>
        <v>0</v>
      </c>
      <c r="N85" s="108"/>
      <c r="O85" s="108"/>
      <c r="P85" s="108">
        <f>SUM(P84:R84)</f>
        <v>0</v>
      </c>
      <c r="Q85" s="108"/>
      <c r="R85" s="108"/>
      <c r="S85" s="108">
        <f>SUM(S84:U84)</f>
        <v>0</v>
      </c>
      <c r="T85" s="108"/>
      <c r="U85" s="108"/>
      <c r="V85" s="108">
        <f>SUM(V84:X84)</f>
        <v>0</v>
      </c>
      <c r="W85" s="108"/>
      <c r="X85" s="130"/>
      <c r="Y85" s="157"/>
      <c r="Z85" s="131">
        <f>SUM(Z84:AB84)</f>
        <v>0</v>
      </c>
      <c r="AA85" s="132"/>
      <c r="AB85" s="132"/>
      <c r="AC85" s="132">
        <f>SUM(AC84:AE84)</f>
        <v>0</v>
      </c>
      <c r="AD85" s="132"/>
      <c r="AE85" s="132"/>
      <c r="AF85" s="132">
        <f>SUM(AF84:AH84)</f>
        <v>0</v>
      </c>
      <c r="AG85" s="132"/>
      <c r="AH85" s="132"/>
      <c r="AI85" s="132">
        <f>SUM(AI84:AK84)</f>
        <v>0</v>
      </c>
      <c r="AJ85" s="132"/>
      <c r="AK85" s="132"/>
      <c r="AL85" s="132">
        <f>SUM(AL84:AN84)</f>
        <v>0</v>
      </c>
      <c r="AM85" s="132"/>
      <c r="AN85" s="132"/>
      <c r="AO85" s="132">
        <f>SUM(AO84:AQ84)</f>
        <v>0</v>
      </c>
      <c r="AP85" s="132"/>
      <c r="AQ85" s="132"/>
      <c r="AR85" s="132">
        <f>SUM(AR84:AT84)</f>
        <v>0</v>
      </c>
      <c r="AS85" s="132"/>
      <c r="AT85" s="133"/>
      <c r="AU85" s="155"/>
      <c r="AV85" s="140">
        <f>SUM(AV84:AX84)</f>
        <v>0</v>
      </c>
      <c r="AW85" s="139"/>
      <c r="AX85" s="139"/>
      <c r="AY85" s="139">
        <f>SUM(AY84:BA84)</f>
        <v>0</v>
      </c>
      <c r="AZ85" s="139"/>
      <c r="BA85" s="139"/>
      <c r="BB85" s="139">
        <f>SUM(BB84:BD84)</f>
        <v>0</v>
      </c>
      <c r="BC85" s="139"/>
      <c r="BD85" s="139"/>
      <c r="BE85" s="139">
        <f>SUM(BE84:BG84)</f>
        <v>0</v>
      </c>
      <c r="BF85" s="139"/>
      <c r="BG85" s="139"/>
      <c r="BH85" s="139">
        <f>SUM(BH84:BJ84)</f>
        <v>0</v>
      </c>
      <c r="BI85" s="139"/>
      <c r="BJ85" s="139"/>
      <c r="BK85" s="139">
        <f>SUM(BK84:BM84)</f>
        <v>0</v>
      </c>
      <c r="BL85" s="139"/>
      <c r="BM85" s="139"/>
      <c r="BN85" s="139">
        <f>SUM(BN84:BP84)</f>
        <v>0</v>
      </c>
      <c r="BO85" s="139"/>
      <c r="BP85" s="158"/>
      <c r="BQ85" s="160"/>
      <c r="BR85" s="136"/>
      <c r="BS85" s="138"/>
      <c r="BT85" s="164"/>
    </row>
    <row r="86" spans="1:72" ht="15">
      <c r="A86" s="148">
        <v>40</v>
      </c>
      <c r="B86" s="149" t="str">
        <f>'Итоговый результат'!B51</f>
        <v> </v>
      </c>
      <c r="C86" s="150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79">
        <f>SUM(D87:X87)</f>
        <v>0</v>
      </c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9"/>
      <c r="AU86" s="174">
        <f>SUM(Z87:AT87)</f>
        <v>0</v>
      </c>
      <c r="AV86" s="2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21"/>
      <c r="BQ86" s="178">
        <f>SUM(AV87:BP87)</f>
        <v>0</v>
      </c>
      <c r="BR86" s="144">
        <f>SUM(Y86,AU86,BQ86)</f>
        <v>0</v>
      </c>
      <c r="BS86" s="151">
        <f>IF($BU$5&lt;&gt;0,ROUND(BR86/$BU$5,3),0)</f>
        <v>0</v>
      </c>
      <c r="BT86" s="161">
        <f>RANK(BS86,$BS$8:$BS$87)</f>
        <v>24</v>
      </c>
    </row>
    <row r="87" spans="1:72" ht="15.75" thickBot="1">
      <c r="A87" s="112"/>
      <c r="B87" s="110"/>
      <c r="C87" s="114"/>
      <c r="D87" s="129">
        <f>SUM(D86:F86)</f>
        <v>0</v>
      </c>
      <c r="E87" s="108"/>
      <c r="F87" s="108"/>
      <c r="G87" s="108">
        <f>SUM(G86:I86)</f>
        <v>0</v>
      </c>
      <c r="H87" s="108"/>
      <c r="I87" s="108"/>
      <c r="J87" s="108">
        <f>SUM(J86:L86)</f>
        <v>0</v>
      </c>
      <c r="K87" s="108"/>
      <c r="L87" s="108"/>
      <c r="M87" s="108">
        <f>SUM(M86:O86)</f>
        <v>0</v>
      </c>
      <c r="N87" s="108"/>
      <c r="O87" s="108"/>
      <c r="P87" s="108">
        <f>SUM(P86:R86)</f>
        <v>0</v>
      </c>
      <c r="Q87" s="108"/>
      <c r="R87" s="108"/>
      <c r="S87" s="108">
        <f>SUM(S86:U86)</f>
        <v>0</v>
      </c>
      <c r="T87" s="108"/>
      <c r="U87" s="108"/>
      <c r="V87" s="108">
        <f>SUM(V86:X86)</f>
        <v>0</v>
      </c>
      <c r="W87" s="108"/>
      <c r="X87" s="130"/>
      <c r="Y87" s="180"/>
      <c r="Z87" s="131">
        <f>SUM(Z86:AB86)</f>
        <v>0</v>
      </c>
      <c r="AA87" s="132"/>
      <c r="AB87" s="132"/>
      <c r="AC87" s="132">
        <f>SUM(AC86:AE86)</f>
        <v>0</v>
      </c>
      <c r="AD87" s="132"/>
      <c r="AE87" s="132"/>
      <c r="AF87" s="132">
        <f>SUM(AF86:AH86)</f>
        <v>0</v>
      </c>
      <c r="AG87" s="132"/>
      <c r="AH87" s="132"/>
      <c r="AI87" s="132">
        <f>SUM(AI86:AK86)</f>
        <v>0</v>
      </c>
      <c r="AJ87" s="132"/>
      <c r="AK87" s="132"/>
      <c r="AL87" s="132">
        <f>SUM(AL86:AN86)</f>
        <v>0</v>
      </c>
      <c r="AM87" s="132"/>
      <c r="AN87" s="132"/>
      <c r="AO87" s="132">
        <f>SUM(AO86:AQ86)</f>
        <v>0</v>
      </c>
      <c r="AP87" s="132"/>
      <c r="AQ87" s="132"/>
      <c r="AR87" s="132">
        <f>SUM(AR86:AT86)</f>
        <v>0</v>
      </c>
      <c r="AS87" s="132"/>
      <c r="AT87" s="133"/>
      <c r="AU87" s="175"/>
      <c r="AV87" s="140">
        <f>SUM(AV86:AX86)</f>
        <v>0</v>
      </c>
      <c r="AW87" s="139"/>
      <c r="AX87" s="139"/>
      <c r="AY87" s="139">
        <f>SUM(AY86:BA86)</f>
        <v>0</v>
      </c>
      <c r="AZ87" s="139"/>
      <c r="BA87" s="139"/>
      <c r="BB87" s="139">
        <f>SUM(BB86:BD86)</f>
        <v>0</v>
      </c>
      <c r="BC87" s="139"/>
      <c r="BD87" s="139"/>
      <c r="BE87" s="139">
        <f>SUM(BE86:BG86)</f>
        <v>0</v>
      </c>
      <c r="BF87" s="139"/>
      <c r="BG87" s="139"/>
      <c r="BH87" s="139">
        <f>SUM(BH86:BJ86)</f>
        <v>0</v>
      </c>
      <c r="BI87" s="139"/>
      <c r="BJ87" s="139"/>
      <c r="BK87" s="139">
        <f>SUM(BK86:BM86)</f>
        <v>0</v>
      </c>
      <c r="BL87" s="139"/>
      <c r="BM87" s="139"/>
      <c r="BN87" s="139">
        <f>SUM(BN86:BP86)</f>
        <v>0</v>
      </c>
      <c r="BO87" s="139"/>
      <c r="BP87" s="158"/>
      <c r="BQ87" s="160"/>
      <c r="BR87" s="136"/>
      <c r="BS87" s="138"/>
      <c r="BT87" s="164"/>
    </row>
  </sheetData>
  <sheetProtection password="CF7A" sheet="1" objects="1" scenarios="1"/>
  <mergeCells count="1234">
    <mergeCell ref="A2:BU2"/>
    <mergeCell ref="BQ6:BQ7"/>
    <mergeCell ref="AU6:AU7"/>
    <mergeCell ref="Y6:Y7"/>
    <mergeCell ref="BU5:BU6"/>
    <mergeCell ref="AU74:AU75"/>
    <mergeCell ref="AU76:AU77"/>
    <mergeCell ref="AU78:AU79"/>
    <mergeCell ref="AU80:AU81"/>
    <mergeCell ref="AU82:AU83"/>
    <mergeCell ref="AU64:AU65"/>
    <mergeCell ref="AU66:AU67"/>
    <mergeCell ref="AU68:AU69"/>
    <mergeCell ref="AU70:AU71"/>
    <mergeCell ref="AU72:AU73"/>
    <mergeCell ref="AU54:AU55"/>
    <mergeCell ref="AU56:AU57"/>
    <mergeCell ref="AU58:AU59"/>
    <mergeCell ref="AU60:AU61"/>
    <mergeCell ref="AU62:AU63"/>
    <mergeCell ref="AU44:AU45"/>
    <mergeCell ref="AU46:AU47"/>
    <mergeCell ref="AU48:AU49"/>
    <mergeCell ref="AU50:AU51"/>
    <mergeCell ref="AU52:AU53"/>
    <mergeCell ref="AU34:AU35"/>
    <mergeCell ref="AU36:AU37"/>
    <mergeCell ref="AU38:AU39"/>
    <mergeCell ref="AU40:AU41"/>
    <mergeCell ref="AU42:AU43"/>
    <mergeCell ref="Y82:Y83"/>
    <mergeCell ref="AU22:AU23"/>
    <mergeCell ref="AU26:AU27"/>
    <mergeCell ref="AU28:AU29"/>
    <mergeCell ref="AU30:AU31"/>
    <mergeCell ref="AU32:AU33"/>
    <mergeCell ref="Y72:Y73"/>
    <mergeCell ref="Y74:Y75"/>
    <mergeCell ref="Y76:Y77"/>
    <mergeCell ref="Y78:Y79"/>
    <mergeCell ref="Y80:Y81"/>
    <mergeCell ref="Y62:Y63"/>
    <mergeCell ref="Y64:Y65"/>
    <mergeCell ref="Y66:Y67"/>
    <mergeCell ref="Y68:Y69"/>
    <mergeCell ref="Y70:Y71"/>
    <mergeCell ref="Y52:Y53"/>
    <mergeCell ref="Y54:Y55"/>
    <mergeCell ref="Y56:Y57"/>
    <mergeCell ref="Y58:Y59"/>
    <mergeCell ref="Y60:Y61"/>
    <mergeCell ref="Y42:Y43"/>
    <mergeCell ref="Y44:Y45"/>
    <mergeCell ref="Y46:Y47"/>
    <mergeCell ref="Y48:Y49"/>
    <mergeCell ref="Y50:Y51"/>
    <mergeCell ref="Y32:Y33"/>
    <mergeCell ref="Y34:Y35"/>
    <mergeCell ref="Y36:Y37"/>
    <mergeCell ref="Y38:Y39"/>
    <mergeCell ref="Y40:Y41"/>
    <mergeCell ref="AL79:AN79"/>
    <mergeCell ref="AO79:AQ79"/>
    <mergeCell ref="AR79:AT79"/>
    <mergeCell ref="BQ12:BQ13"/>
    <mergeCell ref="BQ14:BQ15"/>
    <mergeCell ref="BQ16:BQ17"/>
    <mergeCell ref="Y8:Y9"/>
    <mergeCell ref="Y86:Y8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BQ78:BQ79"/>
    <mergeCell ref="BQ80:BQ81"/>
    <mergeCell ref="BQ82:BQ83"/>
    <mergeCell ref="BQ84:BQ85"/>
    <mergeCell ref="BQ86:BQ87"/>
    <mergeCell ref="BQ68:BQ69"/>
    <mergeCell ref="BQ70:BQ71"/>
    <mergeCell ref="BQ72:BQ73"/>
    <mergeCell ref="BQ74:BQ75"/>
    <mergeCell ref="BQ76:BQ77"/>
    <mergeCell ref="BQ58:BQ59"/>
    <mergeCell ref="BQ60:BQ61"/>
    <mergeCell ref="BQ62:BQ63"/>
    <mergeCell ref="BQ64:BQ65"/>
    <mergeCell ref="BQ66:BQ67"/>
    <mergeCell ref="BQ48:BQ49"/>
    <mergeCell ref="BQ50:BQ51"/>
    <mergeCell ref="BQ52:BQ53"/>
    <mergeCell ref="BQ54:BQ55"/>
    <mergeCell ref="BQ56:BQ57"/>
    <mergeCell ref="BQ38:BQ39"/>
    <mergeCell ref="BQ40:BQ41"/>
    <mergeCell ref="BQ42:BQ43"/>
    <mergeCell ref="BQ44:BQ45"/>
    <mergeCell ref="BQ46:BQ47"/>
    <mergeCell ref="BQ28:BQ29"/>
    <mergeCell ref="BQ30:BQ31"/>
    <mergeCell ref="BQ32:BQ33"/>
    <mergeCell ref="BQ34:BQ35"/>
    <mergeCell ref="BQ36:BQ37"/>
    <mergeCell ref="BQ18:BQ19"/>
    <mergeCell ref="BQ20:BQ21"/>
    <mergeCell ref="BQ22:BQ23"/>
    <mergeCell ref="BQ24:BQ25"/>
    <mergeCell ref="BQ26:BQ27"/>
    <mergeCell ref="BQ8:BQ9"/>
    <mergeCell ref="BH85:BJ85"/>
    <mergeCell ref="BK85:BM85"/>
    <mergeCell ref="BN85:BP85"/>
    <mergeCell ref="AV87:AX87"/>
    <mergeCell ref="AY87:BA87"/>
    <mergeCell ref="BB87:BD87"/>
    <mergeCell ref="BE87:BG87"/>
    <mergeCell ref="BH87:BJ87"/>
    <mergeCell ref="BK87:BM87"/>
    <mergeCell ref="BN87:BP87"/>
    <mergeCell ref="BH81:BJ81"/>
    <mergeCell ref="BK81:BM81"/>
    <mergeCell ref="BN81:BP81"/>
    <mergeCell ref="AV83:AX83"/>
    <mergeCell ref="AY83:BA83"/>
    <mergeCell ref="BB83:BD83"/>
    <mergeCell ref="BE83:BG83"/>
    <mergeCell ref="BH83:BJ83"/>
    <mergeCell ref="BK83:BM83"/>
    <mergeCell ref="BN83:BP83"/>
    <mergeCell ref="BH77:BJ77"/>
    <mergeCell ref="BK77:BM77"/>
    <mergeCell ref="BN77:BP77"/>
    <mergeCell ref="AV79:AX79"/>
    <mergeCell ref="AY79:BA79"/>
    <mergeCell ref="BB79:BD79"/>
    <mergeCell ref="BE79:BG79"/>
    <mergeCell ref="BH79:BJ79"/>
    <mergeCell ref="BK79:BM79"/>
    <mergeCell ref="BN79:BP79"/>
    <mergeCell ref="BH73:BJ73"/>
    <mergeCell ref="BK73:BM73"/>
    <mergeCell ref="BN73:BP73"/>
    <mergeCell ref="AV75:AX75"/>
    <mergeCell ref="AY75:BA75"/>
    <mergeCell ref="BB75:BD75"/>
    <mergeCell ref="BE75:BG75"/>
    <mergeCell ref="BH75:BJ75"/>
    <mergeCell ref="BK75:BM75"/>
    <mergeCell ref="BN75:BP75"/>
    <mergeCell ref="BH69:BJ69"/>
    <mergeCell ref="BK69:BM69"/>
    <mergeCell ref="BN69:BP69"/>
    <mergeCell ref="AV71:AX71"/>
    <mergeCell ref="AY71:BA71"/>
    <mergeCell ref="BB71:BD71"/>
    <mergeCell ref="BE71:BG71"/>
    <mergeCell ref="BH71:BJ71"/>
    <mergeCell ref="BK71:BM71"/>
    <mergeCell ref="BN71:BP71"/>
    <mergeCell ref="BH65:BJ65"/>
    <mergeCell ref="BK65:BM65"/>
    <mergeCell ref="BN65:BP65"/>
    <mergeCell ref="AV67:AX67"/>
    <mergeCell ref="AY67:BA67"/>
    <mergeCell ref="BB67:BD67"/>
    <mergeCell ref="BE67:BG67"/>
    <mergeCell ref="BH67:BJ67"/>
    <mergeCell ref="BK67:BM67"/>
    <mergeCell ref="BN67:BP67"/>
    <mergeCell ref="BH61:BJ61"/>
    <mergeCell ref="BK61:BM61"/>
    <mergeCell ref="BN61:BP61"/>
    <mergeCell ref="AV63:AX63"/>
    <mergeCell ref="AY63:BA63"/>
    <mergeCell ref="BB63:BD63"/>
    <mergeCell ref="BE63:BG63"/>
    <mergeCell ref="BH63:BJ63"/>
    <mergeCell ref="BK63:BM63"/>
    <mergeCell ref="BN63:BP63"/>
    <mergeCell ref="BH57:BJ57"/>
    <mergeCell ref="BK57:BM57"/>
    <mergeCell ref="BN57:BP57"/>
    <mergeCell ref="AV59:AX59"/>
    <mergeCell ref="AY59:BA59"/>
    <mergeCell ref="BB59:BD59"/>
    <mergeCell ref="BE59:BG59"/>
    <mergeCell ref="BH59:BJ59"/>
    <mergeCell ref="BK59:BM59"/>
    <mergeCell ref="BN59:BP59"/>
    <mergeCell ref="BH53:BJ53"/>
    <mergeCell ref="BK53:BM53"/>
    <mergeCell ref="BN53:BP53"/>
    <mergeCell ref="AV55:AX55"/>
    <mergeCell ref="AY55:BA55"/>
    <mergeCell ref="BB55:BD55"/>
    <mergeCell ref="BE55:BG55"/>
    <mergeCell ref="BH55:BJ55"/>
    <mergeCell ref="BK55:BM55"/>
    <mergeCell ref="BN55:BP55"/>
    <mergeCell ref="BH49:BJ49"/>
    <mergeCell ref="BK49:BM49"/>
    <mergeCell ref="BN49:BP49"/>
    <mergeCell ref="AV51:AX51"/>
    <mergeCell ref="AY51:BA51"/>
    <mergeCell ref="BB51:BD51"/>
    <mergeCell ref="BE51:BG51"/>
    <mergeCell ref="BH51:BJ51"/>
    <mergeCell ref="BK51:BM51"/>
    <mergeCell ref="BN51:BP51"/>
    <mergeCell ref="BH45:BJ45"/>
    <mergeCell ref="BK45:BM45"/>
    <mergeCell ref="BN45:BP45"/>
    <mergeCell ref="AV47:AX47"/>
    <mergeCell ref="AY47:BA47"/>
    <mergeCell ref="BB47:BD47"/>
    <mergeCell ref="BE47:BG47"/>
    <mergeCell ref="BH47:BJ47"/>
    <mergeCell ref="BK47:BM47"/>
    <mergeCell ref="BN47:BP47"/>
    <mergeCell ref="BH41:BJ41"/>
    <mergeCell ref="BK41:BM41"/>
    <mergeCell ref="BN41:BP41"/>
    <mergeCell ref="AV43:AX43"/>
    <mergeCell ref="AY43:BA43"/>
    <mergeCell ref="BB43:BD43"/>
    <mergeCell ref="BE43:BG43"/>
    <mergeCell ref="BH43:BJ43"/>
    <mergeCell ref="BK43:BM43"/>
    <mergeCell ref="BN43:BP43"/>
    <mergeCell ref="BH37:BJ37"/>
    <mergeCell ref="BK37:BM37"/>
    <mergeCell ref="BN37:BP37"/>
    <mergeCell ref="AV39:AX39"/>
    <mergeCell ref="AY39:BA39"/>
    <mergeCell ref="BB39:BD39"/>
    <mergeCell ref="BE39:BG39"/>
    <mergeCell ref="BH39:BJ39"/>
    <mergeCell ref="BK39:BM39"/>
    <mergeCell ref="BN39:BP39"/>
    <mergeCell ref="BH33:BJ33"/>
    <mergeCell ref="BK33:BM33"/>
    <mergeCell ref="BN33:BP33"/>
    <mergeCell ref="AV35:AX35"/>
    <mergeCell ref="AY35:BA35"/>
    <mergeCell ref="BB35:BD35"/>
    <mergeCell ref="BE35:BG35"/>
    <mergeCell ref="BH35:BJ35"/>
    <mergeCell ref="BK35:BM35"/>
    <mergeCell ref="BN35:BP35"/>
    <mergeCell ref="BH29:BJ29"/>
    <mergeCell ref="BK29:BM29"/>
    <mergeCell ref="BN29:BP29"/>
    <mergeCell ref="AV31:AX31"/>
    <mergeCell ref="AY31:BA31"/>
    <mergeCell ref="BB31:BD31"/>
    <mergeCell ref="BE31:BG31"/>
    <mergeCell ref="BH31:BJ31"/>
    <mergeCell ref="BK31:BM31"/>
    <mergeCell ref="BN31:BP31"/>
    <mergeCell ref="BE13:BG13"/>
    <mergeCell ref="BH13:BJ13"/>
    <mergeCell ref="BK13:BM13"/>
    <mergeCell ref="BN13:BP13"/>
    <mergeCell ref="BH25:BJ25"/>
    <mergeCell ref="BK25:BM25"/>
    <mergeCell ref="BN25:BP25"/>
    <mergeCell ref="AV27:AX27"/>
    <mergeCell ref="AY27:BA27"/>
    <mergeCell ref="BB27:BD27"/>
    <mergeCell ref="BE27:BG27"/>
    <mergeCell ref="BH27:BJ27"/>
    <mergeCell ref="BK27:BM27"/>
    <mergeCell ref="BN27:BP27"/>
    <mergeCell ref="BK21:BM21"/>
    <mergeCell ref="BN21:BP21"/>
    <mergeCell ref="AV23:AX23"/>
    <mergeCell ref="AY23:BA23"/>
    <mergeCell ref="BB23:BD23"/>
    <mergeCell ref="BE23:BG23"/>
    <mergeCell ref="BH23:BJ23"/>
    <mergeCell ref="BK23:BM23"/>
    <mergeCell ref="BN23:BP23"/>
    <mergeCell ref="AL87:AN87"/>
    <mergeCell ref="AO87:AQ87"/>
    <mergeCell ref="AR87:AT87"/>
    <mergeCell ref="AV7:AX7"/>
    <mergeCell ref="AY7:BA7"/>
    <mergeCell ref="AV9:AX9"/>
    <mergeCell ref="AY9:BA9"/>
    <mergeCell ref="AV11:AX11"/>
    <mergeCell ref="AY11:BA11"/>
    <mergeCell ref="AV13:AX13"/>
    <mergeCell ref="AY13:BA13"/>
    <mergeCell ref="AV15:AX15"/>
    <mergeCell ref="AY15:BA15"/>
    <mergeCell ref="AV17:AX17"/>
    <mergeCell ref="AY17:BA17"/>
    <mergeCell ref="AV21:AX21"/>
    <mergeCell ref="AL83:AN83"/>
    <mergeCell ref="AO83:AQ83"/>
    <mergeCell ref="AR83:AT83"/>
    <mergeCell ref="AL75:AN75"/>
    <mergeCell ref="AO75:AQ75"/>
    <mergeCell ref="AR75:AT75"/>
    <mergeCell ref="AV19:AX19"/>
    <mergeCell ref="AY19:BA19"/>
    <mergeCell ref="AU8:AU9"/>
    <mergeCell ref="AU86:AU87"/>
    <mergeCell ref="AU10:AU11"/>
    <mergeCell ref="AU12:AU13"/>
    <mergeCell ref="AU14:AU15"/>
    <mergeCell ref="AU16:AU17"/>
    <mergeCell ref="AU18:AU19"/>
    <mergeCell ref="AU20:AU21"/>
    <mergeCell ref="Z81:AB81"/>
    <mergeCell ref="AC81:AE81"/>
    <mergeCell ref="AF81:AH81"/>
    <mergeCell ref="AI81:AK81"/>
    <mergeCell ref="AL81:AN81"/>
    <mergeCell ref="AO81:AQ81"/>
    <mergeCell ref="AR81:AT81"/>
    <mergeCell ref="BB9:BD9"/>
    <mergeCell ref="BE9:BG9"/>
    <mergeCell ref="BH9:BJ9"/>
    <mergeCell ref="BK9:BM9"/>
    <mergeCell ref="BN9:BP9"/>
    <mergeCell ref="BB7:BD7"/>
    <mergeCell ref="BE7:BG7"/>
    <mergeCell ref="BH7:BJ7"/>
    <mergeCell ref="BK7:BM7"/>
    <mergeCell ref="BN7:BP7"/>
    <mergeCell ref="BN17:BP17"/>
    <mergeCell ref="BB19:BD19"/>
    <mergeCell ref="BE19:BG19"/>
    <mergeCell ref="BH19:BJ19"/>
    <mergeCell ref="BK19:BM19"/>
    <mergeCell ref="BN19:BP19"/>
    <mergeCell ref="BB15:BD15"/>
    <mergeCell ref="BE15:BG15"/>
    <mergeCell ref="BH15:BJ15"/>
    <mergeCell ref="BK15:BM15"/>
    <mergeCell ref="BN15:BP15"/>
    <mergeCell ref="BB13:BD13"/>
    <mergeCell ref="Z77:AB77"/>
    <mergeCell ref="AC77:AE77"/>
    <mergeCell ref="AF77:AH77"/>
    <mergeCell ref="AI77:AK77"/>
    <mergeCell ref="AL77:AN77"/>
    <mergeCell ref="AO77:AQ77"/>
    <mergeCell ref="AR77:AT77"/>
    <mergeCell ref="AL71:AN71"/>
    <mergeCell ref="AO71:AQ71"/>
    <mergeCell ref="AR71:AT71"/>
    <mergeCell ref="Z73:AB73"/>
    <mergeCell ref="AC73:AE73"/>
    <mergeCell ref="AF73:AH73"/>
    <mergeCell ref="AI73:AK73"/>
    <mergeCell ref="AL73:AN73"/>
    <mergeCell ref="AO73:AQ73"/>
    <mergeCell ref="AR73:AT73"/>
    <mergeCell ref="AL67:AN67"/>
    <mergeCell ref="AO67:AQ67"/>
    <mergeCell ref="AR67:AT67"/>
    <mergeCell ref="Z69:AB69"/>
    <mergeCell ref="AC69:AE69"/>
    <mergeCell ref="AF69:AH69"/>
    <mergeCell ref="AI69:AK69"/>
    <mergeCell ref="AL69:AN69"/>
    <mergeCell ref="AO69:AQ69"/>
    <mergeCell ref="AR69:AT69"/>
    <mergeCell ref="AL63:AN63"/>
    <mergeCell ref="AO63:AQ63"/>
    <mergeCell ref="AR63:AT63"/>
    <mergeCell ref="Z65:AB65"/>
    <mergeCell ref="AC65:AE65"/>
    <mergeCell ref="AF65:AH65"/>
    <mergeCell ref="AI65:AK65"/>
    <mergeCell ref="AL65:AN65"/>
    <mergeCell ref="AO65:AQ65"/>
    <mergeCell ref="AR65:AT65"/>
    <mergeCell ref="AL59:AN59"/>
    <mergeCell ref="AO59:AQ59"/>
    <mergeCell ref="AR59:AT59"/>
    <mergeCell ref="Z61:AB61"/>
    <mergeCell ref="AC61:AE61"/>
    <mergeCell ref="AF61:AH61"/>
    <mergeCell ref="AI61:AK61"/>
    <mergeCell ref="AL61:AN61"/>
    <mergeCell ref="AO61:AQ61"/>
    <mergeCell ref="AR61:AT61"/>
    <mergeCell ref="AL55:AN55"/>
    <mergeCell ref="AO55:AQ55"/>
    <mergeCell ref="AR55:AT55"/>
    <mergeCell ref="Z57:AB57"/>
    <mergeCell ref="AC57:AE57"/>
    <mergeCell ref="AF57:AH57"/>
    <mergeCell ref="AI57:AK57"/>
    <mergeCell ref="AL57:AN57"/>
    <mergeCell ref="AO57:AQ57"/>
    <mergeCell ref="AR57:AT57"/>
    <mergeCell ref="AL51:AN51"/>
    <mergeCell ref="AO51:AQ51"/>
    <mergeCell ref="AR51:AT51"/>
    <mergeCell ref="Z53:AB53"/>
    <mergeCell ref="AC53:AE53"/>
    <mergeCell ref="AF53:AH53"/>
    <mergeCell ref="AI53:AK53"/>
    <mergeCell ref="AL53:AN53"/>
    <mergeCell ref="AO53:AQ53"/>
    <mergeCell ref="AR53:AT53"/>
    <mergeCell ref="AL47:AN47"/>
    <mergeCell ref="AO47:AQ47"/>
    <mergeCell ref="AR47:AT47"/>
    <mergeCell ref="Z49:AB49"/>
    <mergeCell ref="AC49:AE49"/>
    <mergeCell ref="AF49:AH49"/>
    <mergeCell ref="AI49:AK49"/>
    <mergeCell ref="AL49:AN49"/>
    <mergeCell ref="AO49:AQ49"/>
    <mergeCell ref="AR49:AT49"/>
    <mergeCell ref="AL43:AN43"/>
    <mergeCell ref="AO43:AQ43"/>
    <mergeCell ref="AR43:AT43"/>
    <mergeCell ref="Z45:AB45"/>
    <mergeCell ref="AC45:AE45"/>
    <mergeCell ref="AF45:AH45"/>
    <mergeCell ref="AI45:AK45"/>
    <mergeCell ref="AL45:AN45"/>
    <mergeCell ref="AO45:AQ45"/>
    <mergeCell ref="AR45:AT45"/>
    <mergeCell ref="AL39:AN39"/>
    <mergeCell ref="AO39:AQ39"/>
    <mergeCell ref="AR39:AT39"/>
    <mergeCell ref="Z41:AB41"/>
    <mergeCell ref="AC41:AE41"/>
    <mergeCell ref="AF41:AH41"/>
    <mergeCell ref="AI41:AK41"/>
    <mergeCell ref="AL41:AN41"/>
    <mergeCell ref="AO41:AQ41"/>
    <mergeCell ref="AR41:AT41"/>
    <mergeCell ref="AL35:AN35"/>
    <mergeCell ref="AO35:AQ35"/>
    <mergeCell ref="AR35:AT35"/>
    <mergeCell ref="Z37:AB37"/>
    <mergeCell ref="AC37:AE37"/>
    <mergeCell ref="AF37:AH37"/>
    <mergeCell ref="AI37:AK37"/>
    <mergeCell ref="AL37:AN37"/>
    <mergeCell ref="AO37:AQ37"/>
    <mergeCell ref="AR37:AT37"/>
    <mergeCell ref="AL31:AN31"/>
    <mergeCell ref="AO31:AQ31"/>
    <mergeCell ref="AR31:AT31"/>
    <mergeCell ref="Z33:AB33"/>
    <mergeCell ref="AC33:AE33"/>
    <mergeCell ref="AF33:AH33"/>
    <mergeCell ref="AI33:AK33"/>
    <mergeCell ref="AL33:AN33"/>
    <mergeCell ref="AO33:AQ33"/>
    <mergeCell ref="AR33:AT33"/>
    <mergeCell ref="AL27:AN27"/>
    <mergeCell ref="AO27:AQ27"/>
    <mergeCell ref="AR27:AT27"/>
    <mergeCell ref="Z29:AB29"/>
    <mergeCell ref="AC29:AE29"/>
    <mergeCell ref="AF29:AH29"/>
    <mergeCell ref="AI29:AK29"/>
    <mergeCell ref="AL29:AN29"/>
    <mergeCell ref="AO29:AQ29"/>
    <mergeCell ref="AR29:AT29"/>
    <mergeCell ref="AL23:AN23"/>
    <mergeCell ref="AO23:AQ23"/>
    <mergeCell ref="AR23:AT23"/>
    <mergeCell ref="Z25:AB25"/>
    <mergeCell ref="AC25:AE25"/>
    <mergeCell ref="AF25:AH25"/>
    <mergeCell ref="AI25:AK25"/>
    <mergeCell ref="AL25:AN25"/>
    <mergeCell ref="AO25:AQ25"/>
    <mergeCell ref="AR25:AT25"/>
    <mergeCell ref="BB11:BD11"/>
    <mergeCell ref="AL19:AN19"/>
    <mergeCell ref="AO19:AQ19"/>
    <mergeCell ref="AR19:AT19"/>
    <mergeCell ref="Z21:AB21"/>
    <mergeCell ref="AC21:AE21"/>
    <mergeCell ref="AF21:AH21"/>
    <mergeCell ref="AI21:AK21"/>
    <mergeCell ref="AL21:AN21"/>
    <mergeCell ref="AO21:AQ21"/>
    <mergeCell ref="AR21:AT21"/>
    <mergeCell ref="AO15:AQ15"/>
    <mergeCell ref="AR15:AT15"/>
    <mergeCell ref="Z17:AB17"/>
    <mergeCell ref="AC17:AE17"/>
    <mergeCell ref="AF17:AH17"/>
    <mergeCell ref="AI17:AK17"/>
    <mergeCell ref="AL17:AN17"/>
    <mergeCell ref="AO17:AQ17"/>
    <mergeCell ref="AR17:AT17"/>
    <mergeCell ref="AU24:AU25"/>
    <mergeCell ref="D6:X6"/>
    <mergeCell ref="Z7:AB7"/>
    <mergeCell ref="AC7:AE7"/>
    <mergeCell ref="AF7:AH7"/>
    <mergeCell ref="AI7:AK7"/>
    <mergeCell ref="AL7:AN7"/>
    <mergeCell ref="AO7:AQ7"/>
    <mergeCell ref="AR7:AT7"/>
    <mergeCell ref="Z9:AB9"/>
    <mergeCell ref="AC9:AE9"/>
    <mergeCell ref="AF9:AH9"/>
    <mergeCell ref="AI9:AK9"/>
    <mergeCell ref="J11:L11"/>
    <mergeCell ref="M11:O11"/>
    <mergeCell ref="P11:R11"/>
    <mergeCell ref="S11:U11"/>
    <mergeCell ref="V11:X11"/>
    <mergeCell ref="D11:F11"/>
    <mergeCell ref="BT82:BT83"/>
    <mergeCell ref="BT84:BT85"/>
    <mergeCell ref="BT86:BT87"/>
    <mergeCell ref="BT72:BT73"/>
    <mergeCell ref="BT74:BT75"/>
    <mergeCell ref="BT76:BT77"/>
    <mergeCell ref="BT78:BT79"/>
    <mergeCell ref="BT80:BT81"/>
    <mergeCell ref="BT62:BT63"/>
    <mergeCell ref="BT64:BT65"/>
    <mergeCell ref="BT66:BT67"/>
    <mergeCell ref="BT68:BT69"/>
    <mergeCell ref="BT70:BT71"/>
    <mergeCell ref="BT52:BT53"/>
    <mergeCell ref="BT54:BT55"/>
    <mergeCell ref="BT56:BT57"/>
    <mergeCell ref="BT58:BT59"/>
    <mergeCell ref="BT60:BT61"/>
    <mergeCell ref="BT42:BT43"/>
    <mergeCell ref="BT44:BT45"/>
    <mergeCell ref="BT46:BT47"/>
    <mergeCell ref="BT48:BT49"/>
    <mergeCell ref="BT50:BT51"/>
    <mergeCell ref="BT32:BT33"/>
    <mergeCell ref="BT34:BT35"/>
    <mergeCell ref="BT36:BT37"/>
    <mergeCell ref="BT38:BT39"/>
    <mergeCell ref="BT40:BT41"/>
    <mergeCell ref="BT22:BT23"/>
    <mergeCell ref="BT24:BT25"/>
    <mergeCell ref="BT26:BT27"/>
    <mergeCell ref="BT28:BT29"/>
    <mergeCell ref="BT30:BT31"/>
    <mergeCell ref="BT12:BT13"/>
    <mergeCell ref="BR10:BR11"/>
    <mergeCell ref="BS10:BS11"/>
    <mergeCell ref="BT10:BT11"/>
    <mergeCell ref="BR12:BR13"/>
    <mergeCell ref="BS12:BS13"/>
    <mergeCell ref="BT14:BT15"/>
    <mergeCell ref="BT16:BT17"/>
    <mergeCell ref="BT18:BT19"/>
    <mergeCell ref="BT20:BT21"/>
    <mergeCell ref="BE11:BG11"/>
    <mergeCell ref="BH11:BJ11"/>
    <mergeCell ref="BK11:BM11"/>
    <mergeCell ref="BN11:BP11"/>
    <mergeCell ref="BQ10:BQ11"/>
    <mergeCell ref="A86:A87"/>
    <mergeCell ref="B86:B87"/>
    <mergeCell ref="C86:C87"/>
    <mergeCell ref="BR86:BR87"/>
    <mergeCell ref="BS86:BS87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F87:AH87"/>
    <mergeCell ref="AI87:AK87"/>
    <mergeCell ref="A84:A85"/>
    <mergeCell ref="B84:B85"/>
    <mergeCell ref="C84:C85"/>
    <mergeCell ref="BR84:BR85"/>
    <mergeCell ref="BS84:BS85"/>
    <mergeCell ref="D85:F85"/>
    <mergeCell ref="G85:I85"/>
    <mergeCell ref="J85:L85"/>
    <mergeCell ref="M85:O85"/>
    <mergeCell ref="P85:R85"/>
    <mergeCell ref="S85:U85"/>
    <mergeCell ref="V85:X85"/>
    <mergeCell ref="AV85:AX85"/>
    <mergeCell ref="AY85:BA85"/>
    <mergeCell ref="BB85:BD85"/>
    <mergeCell ref="BE85:BG85"/>
    <mergeCell ref="A82:A83"/>
    <mergeCell ref="B82:B83"/>
    <mergeCell ref="C82:C83"/>
    <mergeCell ref="BR82:BR83"/>
    <mergeCell ref="BS82:BS83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F83:AH83"/>
    <mergeCell ref="AI83:AK83"/>
    <mergeCell ref="Z85:AB85"/>
    <mergeCell ref="AC85:AE85"/>
    <mergeCell ref="AF85:AH85"/>
    <mergeCell ref="AI85:AK85"/>
    <mergeCell ref="AL85:AN85"/>
    <mergeCell ref="AO85:AQ85"/>
    <mergeCell ref="AR85:AT85"/>
    <mergeCell ref="AU84:AU85"/>
    <mergeCell ref="Y84:Y85"/>
    <mergeCell ref="A80:A81"/>
    <mergeCell ref="B80:B81"/>
    <mergeCell ref="C80:C81"/>
    <mergeCell ref="BR80:BR81"/>
    <mergeCell ref="BS80:BS81"/>
    <mergeCell ref="D81:F81"/>
    <mergeCell ref="G81:I81"/>
    <mergeCell ref="J81:L81"/>
    <mergeCell ref="M81:O81"/>
    <mergeCell ref="P81:R81"/>
    <mergeCell ref="S81:U81"/>
    <mergeCell ref="V81:X81"/>
    <mergeCell ref="AV81:AX81"/>
    <mergeCell ref="AY81:BA81"/>
    <mergeCell ref="BB81:BD81"/>
    <mergeCell ref="BE81:BG81"/>
    <mergeCell ref="A78:A79"/>
    <mergeCell ref="B78:B79"/>
    <mergeCell ref="C78:C79"/>
    <mergeCell ref="BR78:BR79"/>
    <mergeCell ref="BS78:BS79"/>
    <mergeCell ref="D79:F79"/>
    <mergeCell ref="G79:I79"/>
    <mergeCell ref="J79:L79"/>
    <mergeCell ref="M79:O79"/>
    <mergeCell ref="P79:R79"/>
    <mergeCell ref="S79:U79"/>
    <mergeCell ref="V79:X79"/>
    <mergeCell ref="Z79:AB79"/>
    <mergeCell ref="AC79:AE79"/>
    <mergeCell ref="AF79:AH79"/>
    <mergeCell ref="AI79:AK79"/>
    <mergeCell ref="A76:A77"/>
    <mergeCell ref="B76:B77"/>
    <mergeCell ref="C76:C77"/>
    <mergeCell ref="BR76:BR77"/>
    <mergeCell ref="BS76:BS77"/>
    <mergeCell ref="D77:F77"/>
    <mergeCell ref="G77:I77"/>
    <mergeCell ref="J77:L77"/>
    <mergeCell ref="M77:O77"/>
    <mergeCell ref="P77:R77"/>
    <mergeCell ref="S77:U77"/>
    <mergeCell ref="V77:X77"/>
    <mergeCell ref="AV77:AX77"/>
    <mergeCell ref="AY77:BA77"/>
    <mergeCell ref="BB77:BD77"/>
    <mergeCell ref="BE77:BG77"/>
    <mergeCell ref="A74:A75"/>
    <mergeCell ref="B74:B75"/>
    <mergeCell ref="C74:C75"/>
    <mergeCell ref="BR74:BR75"/>
    <mergeCell ref="BS74:BS75"/>
    <mergeCell ref="D75:F75"/>
    <mergeCell ref="G75:I75"/>
    <mergeCell ref="J75:L75"/>
    <mergeCell ref="M75:O75"/>
    <mergeCell ref="P75:R75"/>
    <mergeCell ref="S75:U75"/>
    <mergeCell ref="V75:X75"/>
    <mergeCell ref="Z75:AB75"/>
    <mergeCell ref="AC75:AE75"/>
    <mergeCell ref="AF75:AH75"/>
    <mergeCell ref="AI75:AK75"/>
    <mergeCell ref="A72:A73"/>
    <mergeCell ref="B72:B73"/>
    <mergeCell ref="C72:C73"/>
    <mergeCell ref="BR72:BR73"/>
    <mergeCell ref="BS72:BS73"/>
    <mergeCell ref="D73:F73"/>
    <mergeCell ref="G73:I73"/>
    <mergeCell ref="J73:L73"/>
    <mergeCell ref="M73:O73"/>
    <mergeCell ref="P73:R73"/>
    <mergeCell ref="S73:U73"/>
    <mergeCell ref="V73:X73"/>
    <mergeCell ref="AV73:AX73"/>
    <mergeCell ref="AY73:BA73"/>
    <mergeCell ref="BB73:BD73"/>
    <mergeCell ref="BE73:BG73"/>
    <mergeCell ref="A70:A71"/>
    <mergeCell ref="B70:B71"/>
    <mergeCell ref="C70:C71"/>
    <mergeCell ref="BR70:BR71"/>
    <mergeCell ref="BS70:BS71"/>
    <mergeCell ref="D71:F71"/>
    <mergeCell ref="G71:I71"/>
    <mergeCell ref="J71:L71"/>
    <mergeCell ref="M71:O71"/>
    <mergeCell ref="P71:R71"/>
    <mergeCell ref="S71:U71"/>
    <mergeCell ref="V71:X71"/>
    <mergeCell ref="Z71:AB71"/>
    <mergeCell ref="AC71:AE71"/>
    <mergeCell ref="AF71:AH71"/>
    <mergeCell ref="AI71:AK71"/>
    <mergeCell ref="A68:A69"/>
    <mergeCell ref="B68:B69"/>
    <mergeCell ref="C68:C69"/>
    <mergeCell ref="BR68:BR69"/>
    <mergeCell ref="BS68:BS69"/>
    <mergeCell ref="D69:F69"/>
    <mergeCell ref="G69:I69"/>
    <mergeCell ref="J69:L69"/>
    <mergeCell ref="M69:O69"/>
    <mergeCell ref="P69:R69"/>
    <mergeCell ref="S69:U69"/>
    <mergeCell ref="V69:X69"/>
    <mergeCell ref="AV69:AX69"/>
    <mergeCell ref="AY69:BA69"/>
    <mergeCell ref="BB69:BD69"/>
    <mergeCell ref="BE69:BG69"/>
    <mergeCell ref="A66:A67"/>
    <mergeCell ref="B66:B67"/>
    <mergeCell ref="C66:C67"/>
    <mergeCell ref="BR66:BR67"/>
    <mergeCell ref="BS66:BS67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F67:AH67"/>
    <mergeCell ref="AI67:AK67"/>
    <mergeCell ref="A64:A65"/>
    <mergeCell ref="B64:B65"/>
    <mergeCell ref="C64:C65"/>
    <mergeCell ref="BR64:BR65"/>
    <mergeCell ref="BS64:BS65"/>
    <mergeCell ref="D65:F65"/>
    <mergeCell ref="G65:I65"/>
    <mergeCell ref="J65:L65"/>
    <mergeCell ref="M65:O65"/>
    <mergeCell ref="P65:R65"/>
    <mergeCell ref="S65:U65"/>
    <mergeCell ref="V65:X65"/>
    <mergeCell ref="AV65:AX65"/>
    <mergeCell ref="AY65:BA65"/>
    <mergeCell ref="BB65:BD65"/>
    <mergeCell ref="BE65:BG65"/>
    <mergeCell ref="A62:A63"/>
    <mergeCell ref="B62:B63"/>
    <mergeCell ref="C62:C63"/>
    <mergeCell ref="BR62:BR63"/>
    <mergeCell ref="BS62:BS63"/>
    <mergeCell ref="D63:F63"/>
    <mergeCell ref="G63:I63"/>
    <mergeCell ref="J63:L63"/>
    <mergeCell ref="M63:O63"/>
    <mergeCell ref="P63:R63"/>
    <mergeCell ref="S63:U63"/>
    <mergeCell ref="V63:X63"/>
    <mergeCell ref="Z63:AB63"/>
    <mergeCell ref="AC63:AE63"/>
    <mergeCell ref="AF63:AH63"/>
    <mergeCell ref="AI63:AK63"/>
    <mergeCell ref="A60:A61"/>
    <mergeCell ref="B60:B61"/>
    <mergeCell ref="C60:C61"/>
    <mergeCell ref="BR60:BR61"/>
    <mergeCell ref="BS60:BS61"/>
    <mergeCell ref="D61:F61"/>
    <mergeCell ref="G61:I61"/>
    <mergeCell ref="J61:L61"/>
    <mergeCell ref="M61:O61"/>
    <mergeCell ref="P61:R61"/>
    <mergeCell ref="S61:U61"/>
    <mergeCell ref="V61:X61"/>
    <mergeCell ref="AV61:AX61"/>
    <mergeCell ref="AY61:BA61"/>
    <mergeCell ref="BB61:BD61"/>
    <mergeCell ref="BE61:BG61"/>
    <mergeCell ref="A58:A59"/>
    <mergeCell ref="B58:B59"/>
    <mergeCell ref="C58:C59"/>
    <mergeCell ref="BR58:BR59"/>
    <mergeCell ref="BS58:BS59"/>
    <mergeCell ref="D59:F59"/>
    <mergeCell ref="G59:I59"/>
    <mergeCell ref="J59:L59"/>
    <mergeCell ref="M59:O59"/>
    <mergeCell ref="P59:R59"/>
    <mergeCell ref="S59:U59"/>
    <mergeCell ref="V59:X59"/>
    <mergeCell ref="Z59:AB59"/>
    <mergeCell ref="AC59:AE59"/>
    <mergeCell ref="AF59:AH59"/>
    <mergeCell ref="AI59:AK59"/>
    <mergeCell ref="A56:A57"/>
    <mergeCell ref="B56:B57"/>
    <mergeCell ref="C56:C57"/>
    <mergeCell ref="BR56:BR57"/>
    <mergeCell ref="BS56:BS57"/>
    <mergeCell ref="D57:F57"/>
    <mergeCell ref="G57:I57"/>
    <mergeCell ref="J57:L57"/>
    <mergeCell ref="M57:O57"/>
    <mergeCell ref="P57:R57"/>
    <mergeCell ref="S57:U57"/>
    <mergeCell ref="V57:X57"/>
    <mergeCell ref="AV57:AX57"/>
    <mergeCell ref="AY57:BA57"/>
    <mergeCell ref="BB57:BD57"/>
    <mergeCell ref="BE57:BG57"/>
    <mergeCell ref="A54:A55"/>
    <mergeCell ref="B54:B55"/>
    <mergeCell ref="C54:C55"/>
    <mergeCell ref="BR54:BR55"/>
    <mergeCell ref="BS54:BS55"/>
    <mergeCell ref="D55:F55"/>
    <mergeCell ref="G55:I55"/>
    <mergeCell ref="J55:L55"/>
    <mergeCell ref="M55:O55"/>
    <mergeCell ref="P55:R55"/>
    <mergeCell ref="S55:U55"/>
    <mergeCell ref="V55:X55"/>
    <mergeCell ref="Z55:AB55"/>
    <mergeCell ref="AC55:AE55"/>
    <mergeCell ref="AF55:AH55"/>
    <mergeCell ref="AI55:AK55"/>
    <mergeCell ref="A52:A53"/>
    <mergeCell ref="B52:B53"/>
    <mergeCell ref="C52:C53"/>
    <mergeCell ref="BR52:BR53"/>
    <mergeCell ref="BS52:BS53"/>
    <mergeCell ref="D53:F53"/>
    <mergeCell ref="G53:I53"/>
    <mergeCell ref="J53:L53"/>
    <mergeCell ref="M53:O53"/>
    <mergeCell ref="P53:R53"/>
    <mergeCell ref="S53:U53"/>
    <mergeCell ref="V53:X53"/>
    <mergeCell ref="AV53:AX53"/>
    <mergeCell ref="AY53:BA53"/>
    <mergeCell ref="BB53:BD53"/>
    <mergeCell ref="BE53:BG53"/>
    <mergeCell ref="A50:A51"/>
    <mergeCell ref="B50:B51"/>
    <mergeCell ref="C50:C51"/>
    <mergeCell ref="BR50:BR51"/>
    <mergeCell ref="BS50:BS51"/>
    <mergeCell ref="D51:F51"/>
    <mergeCell ref="G51:I51"/>
    <mergeCell ref="J51:L51"/>
    <mergeCell ref="M51:O51"/>
    <mergeCell ref="P51:R51"/>
    <mergeCell ref="S51:U51"/>
    <mergeCell ref="V51:X51"/>
    <mergeCell ref="Z51:AB51"/>
    <mergeCell ref="AC51:AE51"/>
    <mergeCell ref="AF51:AH51"/>
    <mergeCell ref="AI51:AK51"/>
    <mergeCell ref="A48:A49"/>
    <mergeCell ref="B48:B49"/>
    <mergeCell ref="C48:C49"/>
    <mergeCell ref="BR48:BR49"/>
    <mergeCell ref="BS48:BS49"/>
    <mergeCell ref="D49:F49"/>
    <mergeCell ref="G49:I49"/>
    <mergeCell ref="J49:L49"/>
    <mergeCell ref="M49:O49"/>
    <mergeCell ref="P49:R49"/>
    <mergeCell ref="S49:U49"/>
    <mergeCell ref="V49:X49"/>
    <mergeCell ref="AV49:AX49"/>
    <mergeCell ref="AY49:BA49"/>
    <mergeCell ref="BB49:BD49"/>
    <mergeCell ref="BE49:BG49"/>
    <mergeCell ref="A46:A47"/>
    <mergeCell ref="B46:B47"/>
    <mergeCell ref="C46:C47"/>
    <mergeCell ref="BR46:BR47"/>
    <mergeCell ref="BS46:BS47"/>
    <mergeCell ref="D47:F47"/>
    <mergeCell ref="G47:I47"/>
    <mergeCell ref="J47:L47"/>
    <mergeCell ref="M47:O47"/>
    <mergeCell ref="P47:R47"/>
    <mergeCell ref="S47:U47"/>
    <mergeCell ref="V47:X47"/>
    <mergeCell ref="Z47:AB47"/>
    <mergeCell ref="AC47:AE47"/>
    <mergeCell ref="AF47:AH47"/>
    <mergeCell ref="AI47:AK47"/>
    <mergeCell ref="A44:A45"/>
    <mergeCell ref="B44:B45"/>
    <mergeCell ref="C44:C45"/>
    <mergeCell ref="BR44:BR45"/>
    <mergeCell ref="BS44:BS45"/>
    <mergeCell ref="D45:F45"/>
    <mergeCell ref="G45:I45"/>
    <mergeCell ref="J45:L45"/>
    <mergeCell ref="M45:O45"/>
    <mergeCell ref="P45:R45"/>
    <mergeCell ref="S45:U45"/>
    <mergeCell ref="V45:X45"/>
    <mergeCell ref="AV45:AX45"/>
    <mergeCell ref="AY45:BA45"/>
    <mergeCell ref="BB45:BD45"/>
    <mergeCell ref="BE45:BG45"/>
    <mergeCell ref="A42:A43"/>
    <mergeCell ref="B42:B43"/>
    <mergeCell ref="C42:C43"/>
    <mergeCell ref="BR42:BR43"/>
    <mergeCell ref="BS42:BS43"/>
    <mergeCell ref="D43:F43"/>
    <mergeCell ref="G43:I43"/>
    <mergeCell ref="J43:L43"/>
    <mergeCell ref="M43:O43"/>
    <mergeCell ref="P43:R43"/>
    <mergeCell ref="S43:U43"/>
    <mergeCell ref="V43:X43"/>
    <mergeCell ref="Z43:AB43"/>
    <mergeCell ref="AC43:AE43"/>
    <mergeCell ref="AF43:AH43"/>
    <mergeCell ref="AI43:AK43"/>
    <mergeCell ref="A40:A41"/>
    <mergeCell ref="B40:B41"/>
    <mergeCell ref="C40:C41"/>
    <mergeCell ref="BR40:BR41"/>
    <mergeCell ref="BS40:BS41"/>
    <mergeCell ref="D41:F41"/>
    <mergeCell ref="G41:I41"/>
    <mergeCell ref="J41:L41"/>
    <mergeCell ref="M41:O41"/>
    <mergeCell ref="P41:R41"/>
    <mergeCell ref="S41:U41"/>
    <mergeCell ref="V41:X41"/>
    <mergeCell ref="AV41:AX41"/>
    <mergeCell ref="AY41:BA41"/>
    <mergeCell ref="BB41:BD41"/>
    <mergeCell ref="BE41:BG41"/>
    <mergeCell ref="A38:A39"/>
    <mergeCell ref="B38:B39"/>
    <mergeCell ref="C38:C39"/>
    <mergeCell ref="BR38:BR39"/>
    <mergeCell ref="BS38:BS39"/>
    <mergeCell ref="D39:F39"/>
    <mergeCell ref="G39:I39"/>
    <mergeCell ref="J39:L39"/>
    <mergeCell ref="M39:O39"/>
    <mergeCell ref="P39:R39"/>
    <mergeCell ref="S39:U39"/>
    <mergeCell ref="V39:X39"/>
    <mergeCell ref="Z39:AB39"/>
    <mergeCell ref="AC39:AE39"/>
    <mergeCell ref="AF39:AH39"/>
    <mergeCell ref="AI39:AK39"/>
    <mergeCell ref="A36:A37"/>
    <mergeCell ref="B36:B37"/>
    <mergeCell ref="C36:C37"/>
    <mergeCell ref="BR36:BR37"/>
    <mergeCell ref="BS36:BS37"/>
    <mergeCell ref="D37:F37"/>
    <mergeCell ref="G37:I37"/>
    <mergeCell ref="J37:L37"/>
    <mergeCell ref="M37:O37"/>
    <mergeCell ref="P37:R37"/>
    <mergeCell ref="S37:U37"/>
    <mergeCell ref="V37:X37"/>
    <mergeCell ref="AV37:AX37"/>
    <mergeCell ref="AY37:BA37"/>
    <mergeCell ref="BB37:BD37"/>
    <mergeCell ref="BE37:BG37"/>
    <mergeCell ref="A34:A35"/>
    <mergeCell ref="B34:B35"/>
    <mergeCell ref="C34:C35"/>
    <mergeCell ref="BR34:BR35"/>
    <mergeCell ref="BS34:BS35"/>
    <mergeCell ref="D35:F35"/>
    <mergeCell ref="G35:I35"/>
    <mergeCell ref="J35:L35"/>
    <mergeCell ref="M35:O35"/>
    <mergeCell ref="P35:R35"/>
    <mergeCell ref="S35:U35"/>
    <mergeCell ref="V35:X35"/>
    <mergeCell ref="Z35:AB35"/>
    <mergeCell ref="AC35:AE35"/>
    <mergeCell ref="AF35:AH35"/>
    <mergeCell ref="AI35:AK35"/>
    <mergeCell ref="A32:A33"/>
    <mergeCell ref="B32:B33"/>
    <mergeCell ref="C32:C33"/>
    <mergeCell ref="BR32:BR33"/>
    <mergeCell ref="BS32:BS33"/>
    <mergeCell ref="D33:F33"/>
    <mergeCell ref="G33:I33"/>
    <mergeCell ref="J33:L33"/>
    <mergeCell ref="M33:O33"/>
    <mergeCell ref="P33:R33"/>
    <mergeCell ref="S33:U33"/>
    <mergeCell ref="V33:X33"/>
    <mergeCell ref="AV33:AX33"/>
    <mergeCell ref="AY33:BA33"/>
    <mergeCell ref="BB33:BD33"/>
    <mergeCell ref="BE33:BG33"/>
    <mergeCell ref="A30:A31"/>
    <mergeCell ref="B30:B31"/>
    <mergeCell ref="C30:C31"/>
    <mergeCell ref="BR30:BR31"/>
    <mergeCell ref="BS30:BS31"/>
    <mergeCell ref="D31:F31"/>
    <mergeCell ref="G31:I31"/>
    <mergeCell ref="J31:L31"/>
    <mergeCell ref="M31:O31"/>
    <mergeCell ref="P31:R31"/>
    <mergeCell ref="S31:U31"/>
    <mergeCell ref="V31:X31"/>
    <mergeCell ref="Z31:AB31"/>
    <mergeCell ref="AC31:AE31"/>
    <mergeCell ref="AF31:AH31"/>
    <mergeCell ref="AI31:AK31"/>
    <mergeCell ref="A28:A29"/>
    <mergeCell ref="B28:B29"/>
    <mergeCell ref="C28:C29"/>
    <mergeCell ref="BR28:BR29"/>
    <mergeCell ref="BS28:BS29"/>
    <mergeCell ref="D29:F29"/>
    <mergeCell ref="G29:I29"/>
    <mergeCell ref="J29:L29"/>
    <mergeCell ref="M29:O29"/>
    <mergeCell ref="P29:R29"/>
    <mergeCell ref="S29:U29"/>
    <mergeCell ref="V29:X29"/>
    <mergeCell ref="AV29:AX29"/>
    <mergeCell ref="AY29:BA29"/>
    <mergeCell ref="BB29:BD29"/>
    <mergeCell ref="BE29:BG29"/>
    <mergeCell ref="A26:A27"/>
    <mergeCell ref="B26:B27"/>
    <mergeCell ref="C26:C27"/>
    <mergeCell ref="BR26:BR27"/>
    <mergeCell ref="BS26:BS27"/>
    <mergeCell ref="D27:F27"/>
    <mergeCell ref="G27:I27"/>
    <mergeCell ref="J27:L27"/>
    <mergeCell ref="M27:O27"/>
    <mergeCell ref="P27:R27"/>
    <mergeCell ref="S27:U27"/>
    <mergeCell ref="V27:X27"/>
    <mergeCell ref="Z27:AB27"/>
    <mergeCell ref="AC27:AE27"/>
    <mergeCell ref="AF27:AH27"/>
    <mergeCell ref="AI27:AK27"/>
    <mergeCell ref="A24:A25"/>
    <mergeCell ref="B24:B25"/>
    <mergeCell ref="C24:C25"/>
    <mergeCell ref="BR24:BR25"/>
    <mergeCell ref="BS24:BS25"/>
    <mergeCell ref="D25:F25"/>
    <mergeCell ref="G25:I25"/>
    <mergeCell ref="J25:L25"/>
    <mergeCell ref="M25:O25"/>
    <mergeCell ref="P25:R25"/>
    <mergeCell ref="S25:U25"/>
    <mergeCell ref="V25:X25"/>
    <mergeCell ref="AV25:AX25"/>
    <mergeCell ref="AY25:BA25"/>
    <mergeCell ref="BB25:BD25"/>
    <mergeCell ref="BE25:BG25"/>
    <mergeCell ref="A22:A23"/>
    <mergeCell ref="B22:B23"/>
    <mergeCell ref="C22:C23"/>
    <mergeCell ref="BR22:BR23"/>
    <mergeCell ref="BS22:BS23"/>
    <mergeCell ref="D23:F23"/>
    <mergeCell ref="G23:I23"/>
    <mergeCell ref="J23:L23"/>
    <mergeCell ref="M23:O23"/>
    <mergeCell ref="P23:R23"/>
    <mergeCell ref="S23:U23"/>
    <mergeCell ref="V23:X23"/>
    <mergeCell ref="Z23:AB23"/>
    <mergeCell ref="AC23:AE23"/>
    <mergeCell ref="AF23:AH23"/>
    <mergeCell ref="AI23:AK23"/>
    <mergeCell ref="A20:A21"/>
    <mergeCell ref="B20:B21"/>
    <mergeCell ref="C20:C21"/>
    <mergeCell ref="BR20:BR21"/>
    <mergeCell ref="BS20:BS21"/>
    <mergeCell ref="D21:F21"/>
    <mergeCell ref="G21:I21"/>
    <mergeCell ref="J21:L21"/>
    <mergeCell ref="M21:O21"/>
    <mergeCell ref="P21:R21"/>
    <mergeCell ref="S21:U21"/>
    <mergeCell ref="V21:X21"/>
    <mergeCell ref="AY21:BA21"/>
    <mergeCell ref="BB21:BD21"/>
    <mergeCell ref="BE21:BG21"/>
    <mergeCell ref="BH21:BJ21"/>
    <mergeCell ref="A18:A19"/>
    <mergeCell ref="B18:B19"/>
    <mergeCell ref="C18:C19"/>
    <mergeCell ref="BR18:BR19"/>
    <mergeCell ref="BS18:BS19"/>
    <mergeCell ref="D19:F19"/>
    <mergeCell ref="G19:I19"/>
    <mergeCell ref="J19:L19"/>
    <mergeCell ref="M19:O19"/>
    <mergeCell ref="P19:R19"/>
    <mergeCell ref="S19:U19"/>
    <mergeCell ref="V19:X19"/>
    <mergeCell ref="Z19:AB19"/>
    <mergeCell ref="AC19:AE19"/>
    <mergeCell ref="AF19:AH19"/>
    <mergeCell ref="AI19:AK19"/>
    <mergeCell ref="A16:A17"/>
    <mergeCell ref="B16:B17"/>
    <mergeCell ref="C16:C17"/>
    <mergeCell ref="BR16:BR17"/>
    <mergeCell ref="BS16:BS17"/>
    <mergeCell ref="D17:F17"/>
    <mergeCell ref="G17:I17"/>
    <mergeCell ref="J17:L17"/>
    <mergeCell ref="M17:O17"/>
    <mergeCell ref="P17:R17"/>
    <mergeCell ref="S17:U17"/>
    <mergeCell ref="V17:X17"/>
    <mergeCell ref="BB17:BD17"/>
    <mergeCell ref="BE17:BG17"/>
    <mergeCell ref="BH17:BJ17"/>
    <mergeCell ref="BK17:BM17"/>
    <mergeCell ref="B14:B15"/>
    <mergeCell ref="C14:C15"/>
    <mergeCell ref="BR14:BR15"/>
    <mergeCell ref="BS14:BS15"/>
    <mergeCell ref="D15:F15"/>
    <mergeCell ref="G15:I15"/>
    <mergeCell ref="J15:L15"/>
    <mergeCell ref="M15:O15"/>
    <mergeCell ref="P15:R15"/>
    <mergeCell ref="S15:U15"/>
    <mergeCell ref="V15:X15"/>
    <mergeCell ref="Z15:AB15"/>
    <mergeCell ref="AC15:AE15"/>
    <mergeCell ref="AF15:AH15"/>
    <mergeCell ref="AI15:AK15"/>
    <mergeCell ref="AL15:AN15"/>
    <mergeCell ref="G13:I13"/>
    <mergeCell ref="J13:L13"/>
    <mergeCell ref="M13:O13"/>
    <mergeCell ref="P13:R13"/>
    <mergeCell ref="S13:U13"/>
    <mergeCell ref="V13:X13"/>
    <mergeCell ref="Z13:AB13"/>
    <mergeCell ref="AC13:AE13"/>
    <mergeCell ref="AF13:AH13"/>
    <mergeCell ref="AI13:AK13"/>
    <mergeCell ref="AL13:AN13"/>
    <mergeCell ref="AO13:AQ13"/>
    <mergeCell ref="AR13:AT13"/>
    <mergeCell ref="V7:X7"/>
    <mergeCell ref="P9:R9"/>
    <mergeCell ref="S9:U9"/>
    <mergeCell ref="V9:X9"/>
    <mergeCell ref="AL9:AN9"/>
    <mergeCell ref="AO9:AQ9"/>
    <mergeCell ref="AR9:AT9"/>
    <mergeCell ref="Z11:AB11"/>
    <mergeCell ref="AC11:AE11"/>
    <mergeCell ref="AF11:AH11"/>
    <mergeCell ref="AI11:AK11"/>
    <mergeCell ref="AL11:AN11"/>
    <mergeCell ref="AO11:AQ11"/>
    <mergeCell ref="AR11:AT11"/>
    <mergeCell ref="A5:C5"/>
    <mergeCell ref="BR6:BS6"/>
    <mergeCell ref="A3:BU3"/>
    <mergeCell ref="A4:BU4"/>
    <mergeCell ref="D7:F7"/>
    <mergeCell ref="D9:F9"/>
    <mergeCell ref="B8:B9"/>
    <mergeCell ref="A8:A9"/>
    <mergeCell ref="A10:A11"/>
    <mergeCell ref="B10:B11"/>
    <mergeCell ref="C8:C9"/>
    <mergeCell ref="C10:C11"/>
    <mergeCell ref="G11:I11"/>
    <mergeCell ref="A12:A13"/>
    <mergeCell ref="B12:B13"/>
    <mergeCell ref="C12:C13"/>
    <mergeCell ref="A14:A15"/>
    <mergeCell ref="BT8:BT9"/>
    <mergeCell ref="G7:I7"/>
    <mergeCell ref="J7:L7"/>
    <mergeCell ref="G9:I9"/>
    <mergeCell ref="J9:L9"/>
    <mergeCell ref="M9:O9"/>
    <mergeCell ref="M7:O7"/>
    <mergeCell ref="BS8:BS9"/>
    <mergeCell ref="BR8:BR9"/>
    <mergeCell ref="P7:R7"/>
    <mergeCell ref="S7:U7"/>
    <mergeCell ref="A6:C6"/>
    <mergeCell ref="Z6:AT6"/>
    <mergeCell ref="AV6:BP6"/>
    <mergeCell ref="D13:F1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BV87"/>
  <sheetViews>
    <sheetView zoomScalePageLayoutView="0" workbookViewId="0" topLeftCell="A1">
      <pane xSplit="3" ySplit="7" topLeftCell="Y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U57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24" width="3.7109375" style="0" hidden="1" customWidth="1" outlineLevel="2"/>
    <col min="25" max="25" width="7.7109375" style="0" customWidth="1" outlineLevel="1" collapsed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</row>
    <row r="3" spans="1:73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</row>
    <row r="4" spans="1:73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</row>
    <row r="5" spans="1:73" ht="15.75" thickBot="1">
      <c r="A5" s="100" t="str">
        <f>'Итоговый результат'!D10</f>
        <v>МУЖЧИНЫ</v>
      </c>
      <c r="B5" s="101"/>
      <c r="C5" s="102"/>
      <c r="BU5" s="188">
        <f>MAX(BR8:BR87)</f>
        <v>287</v>
      </c>
    </row>
    <row r="6" spans="1:73" ht="15.75" thickBot="1">
      <c r="A6" s="121" t="s">
        <v>16</v>
      </c>
      <c r="B6" s="122"/>
      <c r="C6" s="122"/>
      <c r="D6" s="165" t="s">
        <v>17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7"/>
      <c r="Y6" s="187">
        <v>4</v>
      </c>
      <c r="Z6" s="123" t="s">
        <v>18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  <c r="AU6" s="185">
        <v>5</v>
      </c>
      <c r="AV6" s="126" t="s">
        <v>19</v>
      </c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8"/>
      <c r="BQ6" s="183">
        <v>7</v>
      </c>
      <c r="BR6" s="103" t="s">
        <v>4</v>
      </c>
      <c r="BS6" s="104"/>
      <c r="BT6" s="5"/>
      <c r="BU6" s="189"/>
    </row>
    <row r="7" spans="1:72" ht="15.75" thickBot="1">
      <c r="A7" s="10" t="s">
        <v>1</v>
      </c>
      <c r="B7" s="10" t="s">
        <v>2</v>
      </c>
      <c r="C7" s="11" t="s">
        <v>3</v>
      </c>
      <c r="D7" s="106">
        <v>1</v>
      </c>
      <c r="E7" s="107"/>
      <c r="F7" s="107"/>
      <c r="G7" s="107">
        <v>2</v>
      </c>
      <c r="H7" s="107"/>
      <c r="I7" s="107"/>
      <c r="J7" s="107">
        <v>3</v>
      </c>
      <c r="K7" s="107"/>
      <c r="L7" s="107"/>
      <c r="M7" s="107">
        <v>4</v>
      </c>
      <c r="N7" s="107"/>
      <c r="O7" s="107"/>
      <c r="P7" s="107">
        <v>5</v>
      </c>
      <c r="Q7" s="107"/>
      <c r="R7" s="107"/>
      <c r="S7" s="107">
        <v>6</v>
      </c>
      <c r="T7" s="107"/>
      <c r="U7" s="107"/>
      <c r="V7" s="107">
        <v>7</v>
      </c>
      <c r="W7" s="107"/>
      <c r="X7" s="134"/>
      <c r="Y7" s="180"/>
      <c r="Z7" s="168">
        <v>1</v>
      </c>
      <c r="AA7" s="168"/>
      <c r="AB7" s="131"/>
      <c r="AC7" s="153">
        <v>2</v>
      </c>
      <c r="AD7" s="153"/>
      <c r="AE7" s="153"/>
      <c r="AF7" s="153">
        <v>3</v>
      </c>
      <c r="AG7" s="153"/>
      <c r="AH7" s="153"/>
      <c r="AI7" s="153">
        <v>4</v>
      </c>
      <c r="AJ7" s="153"/>
      <c r="AK7" s="153"/>
      <c r="AL7" s="153">
        <v>5</v>
      </c>
      <c r="AM7" s="153"/>
      <c r="AN7" s="153"/>
      <c r="AO7" s="153">
        <v>6</v>
      </c>
      <c r="AP7" s="153"/>
      <c r="AQ7" s="153"/>
      <c r="AR7" s="153">
        <v>7</v>
      </c>
      <c r="AS7" s="153"/>
      <c r="AT7" s="169"/>
      <c r="AU7" s="186"/>
      <c r="AV7" s="146">
        <v>1</v>
      </c>
      <c r="AW7" s="147"/>
      <c r="AX7" s="147"/>
      <c r="AY7" s="147">
        <v>2</v>
      </c>
      <c r="AZ7" s="147"/>
      <c r="BA7" s="147"/>
      <c r="BB7" s="147">
        <v>3</v>
      </c>
      <c r="BC7" s="147"/>
      <c r="BD7" s="147"/>
      <c r="BE7" s="147">
        <v>4</v>
      </c>
      <c r="BF7" s="147"/>
      <c r="BG7" s="147"/>
      <c r="BH7" s="147">
        <v>5</v>
      </c>
      <c r="BI7" s="147"/>
      <c r="BJ7" s="147"/>
      <c r="BK7" s="147">
        <v>6</v>
      </c>
      <c r="BL7" s="147"/>
      <c r="BM7" s="147"/>
      <c r="BN7" s="147">
        <v>7</v>
      </c>
      <c r="BO7" s="147"/>
      <c r="BP7" s="172"/>
      <c r="BQ7" s="184"/>
      <c r="BR7" s="9" t="s">
        <v>14</v>
      </c>
      <c r="BS7" s="12" t="s">
        <v>15</v>
      </c>
      <c r="BT7" s="13" t="s">
        <v>5</v>
      </c>
    </row>
    <row r="8" spans="1:74" ht="15">
      <c r="A8" s="111">
        <v>1</v>
      </c>
      <c r="B8" s="109" t="str">
        <f>'Итоговый результат'!B12</f>
        <v>Захаров Сергей</v>
      </c>
      <c r="C8" s="109" t="str">
        <f>'Итоговый результат'!C12</f>
        <v>Пушкино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5"/>
      <c r="Y8" s="156">
        <f>SUM(D9:X9)</f>
        <v>0</v>
      </c>
      <c r="Z8" s="26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7"/>
      <c r="AU8" s="154">
        <f>SUM(Z9:AT9)</f>
        <v>0</v>
      </c>
      <c r="AV8" s="28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9"/>
      <c r="BQ8" s="176">
        <f>SUM(AV9:BP9)</f>
        <v>0</v>
      </c>
      <c r="BR8" s="119">
        <f>SUM(Y8,AU8,BQ8)</f>
        <v>0</v>
      </c>
      <c r="BS8" s="117">
        <f>IF($BU$5&lt;&gt;0,ROUND(BR8/$BU$5,3),0)</f>
        <v>0</v>
      </c>
      <c r="BT8" s="115">
        <f>RANK(BS8,$BS$8:$BS$87)</f>
        <v>22</v>
      </c>
      <c r="BV8" s="32"/>
    </row>
    <row r="9" spans="1:72" ht="15.75" thickBot="1">
      <c r="A9" s="112"/>
      <c r="B9" s="110"/>
      <c r="C9" s="110"/>
      <c r="D9" s="108">
        <f>SUM(D8:F8)</f>
        <v>0</v>
      </c>
      <c r="E9" s="108"/>
      <c r="F9" s="108"/>
      <c r="G9" s="108">
        <f>SUM(G8:I8)</f>
        <v>0</v>
      </c>
      <c r="H9" s="108"/>
      <c r="I9" s="108"/>
      <c r="J9" s="108">
        <f>SUM(J8:L8)</f>
        <v>0</v>
      </c>
      <c r="K9" s="108"/>
      <c r="L9" s="108"/>
      <c r="M9" s="108">
        <f>SUM(M8:O8)</f>
        <v>0</v>
      </c>
      <c r="N9" s="108"/>
      <c r="O9" s="108"/>
      <c r="P9" s="108">
        <f>SUM(P8:R8)</f>
        <v>0</v>
      </c>
      <c r="Q9" s="108"/>
      <c r="R9" s="108"/>
      <c r="S9" s="108">
        <f>SUM(S8:U8)</f>
        <v>0</v>
      </c>
      <c r="T9" s="108"/>
      <c r="U9" s="108"/>
      <c r="V9" s="108">
        <f>SUM(V8:X8)</f>
        <v>0</v>
      </c>
      <c r="W9" s="108"/>
      <c r="X9" s="130"/>
      <c r="Y9" s="157"/>
      <c r="Z9" s="131">
        <f>SUM(Z8:AB8)</f>
        <v>0</v>
      </c>
      <c r="AA9" s="132"/>
      <c r="AB9" s="132"/>
      <c r="AC9" s="132">
        <f>SUM(AC8:AE8)</f>
        <v>0</v>
      </c>
      <c r="AD9" s="132"/>
      <c r="AE9" s="132"/>
      <c r="AF9" s="132">
        <f>SUM(AF8:AH8)</f>
        <v>0</v>
      </c>
      <c r="AG9" s="132"/>
      <c r="AH9" s="132"/>
      <c r="AI9" s="132">
        <f>SUM(AI8:AK8)</f>
        <v>0</v>
      </c>
      <c r="AJ9" s="132"/>
      <c r="AK9" s="132"/>
      <c r="AL9" s="132">
        <f>SUM(AL8:AN8)</f>
        <v>0</v>
      </c>
      <c r="AM9" s="132"/>
      <c r="AN9" s="132"/>
      <c r="AO9" s="132">
        <f>SUM(AO8:AQ8)</f>
        <v>0</v>
      </c>
      <c r="AP9" s="132"/>
      <c r="AQ9" s="132"/>
      <c r="AR9" s="132">
        <f>SUM(AR8:AT8)</f>
        <v>0</v>
      </c>
      <c r="AS9" s="132"/>
      <c r="AT9" s="133"/>
      <c r="AU9" s="155"/>
      <c r="AV9" s="173">
        <f>SUM(AV8:AX8)</f>
        <v>0</v>
      </c>
      <c r="AW9" s="170"/>
      <c r="AX9" s="170"/>
      <c r="AY9" s="170">
        <f>SUM(AY8:BA8)</f>
        <v>0</v>
      </c>
      <c r="AZ9" s="170"/>
      <c r="BA9" s="170"/>
      <c r="BB9" s="170">
        <f>SUM(BB8:BD8)</f>
        <v>0</v>
      </c>
      <c r="BC9" s="170"/>
      <c r="BD9" s="170"/>
      <c r="BE9" s="170">
        <f>SUM(BE8:BG8)</f>
        <v>0</v>
      </c>
      <c r="BF9" s="170"/>
      <c r="BG9" s="170"/>
      <c r="BH9" s="170">
        <f>SUM(BH8:BJ8)</f>
        <v>0</v>
      </c>
      <c r="BI9" s="170"/>
      <c r="BJ9" s="170"/>
      <c r="BK9" s="170">
        <f>SUM(BK8:BM8)</f>
        <v>0</v>
      </c>
      <c r="BL9" s="170"/>
      <c r="BM9" s="170"/>
      <c r="BN9" s="170">
        <f>SUM(BN8:BP8)</f>
        <v>0</v>
      </c>
      <c r="BO9" s="170"/>
      <c r="BP9" s="171"/>
      <c r="BQ9" s="177"/>
      <c r="BR9" s="120"/>
      <c r="BS9" s="118"/>
      <c r="BT9" s="116"/>
    </row>
    <row r="10" spans="1:72" ht="15">
      <c r="A10" s="111">
        <v>2</v>
      </c>
      <c r="B10" s="109" t="str">
        <f>'Итоговый результат'!B13</f>
        <v>Вахрушев Юрий</v>
      </c>
      <c r="C10" s="113" t="str">
        <f>'Итоговый результат'!C13</f>
        <v>Пушкино</v>
      </c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5"/>
      <c r="Y10" s="156">
        <f>SUM(D11:X11)</f>
        <v>0</v>
      </c>
      <c r="Z10" s="26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7"/>
      <c r="AU10" s="154">
        <f>SUM(Z11:AT11)</f>
        <v>0</v>
      </c>
      <c r="AV10" s="28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9"/>
      <c r="BQ10" s="159">
        <f>SUM(AV11:BP11)</f>
        <v>0</v>
      </c>
      <c r="BR10" s="135">
        <f>SUM(Y10,AU10,BQ10)</f>
        <v>0</v>
      </c>
      <c r="BS10" s="137">
        <f>IF($BU$5&lt;&gt;0,ROUND(BR10/$BU$5,3),0)</f>
        <v>0</v>
      </c>
      <c r="BT10" s="163">
        <f>RANK(BS10,$BS$8:$BS$87)</f>
        <v>22</v>
      </c>
    </row>
    <row r="11" spans="1:72" ht="15.75" thickBot="1">
      <c r="A11" s="112"/>
      <c r="B11" s="110"/>
      <c r="C11" s="114"/>
      <c r="D11" s="129">
        <f>SUM(D10:F10)</f>
        <v>0</v>
      </c>
      <c r="E11" s="108"/>
      <c r="F11" s="108"/>
      <c r="G11" s="108">
        <f>SUM(G10:I10)</f>
        <v>0</v>
      </c>
      <c r="H11" s="108"/>
      <c r="I11" s="108"/>
      <c r="J11" s="108">
        <f>SUM(J10:L10)</f>
        <v>0</v>
      </c>
      <c r="K11" s="108"/>
      <c r="L11" s="108"/>
      <c r="M11" s="108">
        <f>SUM(M10:O10)</f>
        <v>0</v>
      </c>
      <c r="N11" s="108"/>
      <c r="O11" s="108"/>
      <c r="P11" s="108">
        <f>SUM(P10:R10)</f>
        <v>0</v>
      </c>
      <c r="Q11" s="108"/>
      <c r="R11" s="108"/>
      <c r="S11" s="108">
        <f>SUM(S10:U10)</f>
        <v>0</v>
      </c>
      <c r="T11" s="108"/>
      <c r="U11" s="108"/>
      <c r="V11" s="108">
        <f>SUM(V10:X10)</f>
        <v>0</v>
      </c>
      <c r="W11" s="108"/>
      <c r="X11" s="130"/>
      <c r="Y11" s="157"/>
      <c r="Z11" s="131">
        <f>SUM(Z10:AB10)</f>
        <v>0</v>
      </c>
      <c r="AA11" s="132"/>
      <c r="AB11" s="132"/>
      <c r="AC11" s="132">
        <f>SUM(AC10:AE10)</f>
        <v>0</v>
      </c>
      <c r="AD11" s="132"/>
      <c r="AE11" s="132"/>
      <c r="AF11" s="132">
        <f>SUM(AF10:AH10)</f>
        <v>0</v>
      </c>
      <c r="AG11" s="132"/>
      <c r="AH11" s="132"/>
      <c r="AI11" s="132">
        <f>SUM(AI10:AK10)</f>
        <v>0</v>
      </c>
      <c r="AJ11" s="132"/>
      <c r="AK11" s="132"/>
      <c r="AL11" s="132">
        <f>SUM(AL10:AN10)</f>
        <v>0</v>
      </c>
      <c r="AM11" s="132"/>
      <c r="AN11" s="132"/>
      <c r="AO11" s="132">
        <f>SUM(AO10:AQ10)</f>
        <v>0</v>
      </c>
      <c r="AP11" s="132"/>
      <c r="AQ11" s="132"/>
      <c r="AR11" s="132">
        <f>SUM(AR10:AT10)</f>
        <v>0</v>
      </c>
      <c r="AS11" s="132"/>
      <c r="AT11" s="133"/>
      <c r="AU11" s="155"/>
      <c r="AV11" s="140">
        <f>SUM(AV10:AX10)</f>
        <v>0</v>
      </c>
      <c r="AW11" s="139"/>
      <c r="AX11" s="139"/>
      <c r="AY11" s="139">
        <f>SUM(AY10:BA10)</f>
        <v>0</v>
      </c>
      <c r="AZ11" s="139"/>
      <c r="BA11" s="139"/>
      <c r="BB11" s="139">
        <f>SUM(BB10:BD10)</f>
        <v>0</v>
      </c>
      <c r="BC11" s="139"/>
      <c r="BD11" s="139"/>
      <c r="BE11" s="139">
        <f>SUM(BE10:BG10)</f>
        <v>0</v>
      </c>
      <c r="BF11" s="139"/>
      <c r="BG11" s="139"/>
      <c r="BH11" s="139">
        <f>SUM(BH10:BJ10)</f>
        <v>0</v>
      </c>
      <c r="BI11" s="139"/>
      <c r="BJ11" s="139"/>
      <c r="BK11" s="139">
        <f>SUM(BK10:BM10)</f>
        <v>0</v>
      </c>
      <c r="BL11" s="139"/>
      <c r="BM11" s="139"/>
      <c r="BN11" s="139">
        <f>SUM(BN10:BP10)</f>
        <v>0</v>
      </c>
      <c r="BO11" s="139"/>
      <c r="BP11" s="158"/>
      <c r="BQ11" s="160"/>
      <c r="BR11" s="136"/>
      <c r="BS11" s="138"/>
      <c r="BT11" s="164"/>
    </row>
    <row r="12" spans="1:72" ht="15">
      <c r="A12" s="111">
        <v>3</v>
      </c>
      <c r="B12" s="109" t="str">
        <f>'Итоговый результат'!B14</f>
        <v>Ердяков Александр</v>
      </c>
      <c r="C12" s="113" t="str">
        <f>'Итоговый результат'!C14</f>
        <v>СП|ЗлаяПчела</v>
      </c>
      <c r="D12" s="30">
        <v>3</v>
      </c>
      <c r="E12" s="22">
        <v>4</v>
      </c>
      <c r="F12" s="22">
        <v>5</v>
      </c>
      <c r="G12" s="22">
        <v>1</v>
      </c>
      <c r="H12" s="22">
        <v>4</v>
      </c>
      <c r="I12" s="22">
        <v>5</v>
      </c>
      <c r="J12" s="22">
        <v>3</v>
      </c>
      <c r="K12" s="22">
        <v>4</v>
      </c>
      <c r="L12" s="22">
        <v>5</v>
      </c>
      <c r="M12" s="22">
        <v>5</v>
      </c>
      <c r="N12" s="22">
        <v>5</v>
      </c>
      <c r="O12" s="22">
        <v>5</v>
      </c>
      <c r="P12" s="22">
        <v>5</v>
      </c>
      <c r="Q12" s="22">
        <v>5</v>
      </c>
      <c r="R12" s="22">
        <v>5</v>
      </c>
      <c r="S12" s="22">
        <v>4</v>
      </c>
      <c r="T12" s="22">
        <v>2</v>
      </c>
      <c r="U12" s="22">
        <v>5</v>
      </c>
      <c r="V12" s="22">
        <v>5</v>
      </c>
      <c r="W12" s="22">
        <v>5</v>
      </c>
      <c r="X12" s="25">
        <v>5</v>
      </c>
      <c r="Y12" s="156">
        <f>SUM(D13:X13)</f>
        <v>90</v>
      </c>
      <c r="Z12" s="26">
        <v>2</v>
      </c>
      <c r="AA12" s="23">
        <v>2</v>
      </c>
      <c r="AB12" s="23">
        <v>0</v>
      </c>
      <c r="AC12" s="23">
        <v>0</v>
      </c>
      <c r="AD12" s="23">
        <v>1</v>
      </c>
      <c r="AE12" s="23">
        <v>0</v>
      </c>
      <c r="AF12" s="23">
        <v>0</v>
      </c>
      <c r="AG12" s="23">
        <v>3</v>
      </c>
      <c r="AH12" s="23">
        <v>2</v>
      </c>
      <c r="AI12" s="23">
        <v>3</v>
      </c>
      <c r="AJ12" s="23">
        <v>3</v>
      </c>
      <c r="AK12" s="23">
        <v>0</v>
      </c>
      <c r="AL12" s="23">
        <v>5</v>
      </c>
      <c r="AM12" s="23">
        <v>5</v>
      </c>
      <c r="AN12" s="23">
        <v>0</v>
      </c>
      <c r="AO12" s="23">
        <v>0</v>
      </c>
      <c r="AP12" s="23">
        <v>1</v>
      </c>
      <c r="AQ12" s="23">
        <v>0</v>
      </c>
      <c r="AR12" s="23">
        <v>3</v>
      </c>
      <c r="AS12" s="23">
        <v>3</v>
      </c>
      <c r="AT12" s="27">
        <v>4</v>
      </c>
      <c r="AU12" s="154">
        <f>SUM(Z13:AT13)</f>
        <v>37</v>
      </c>
      <c r="AV12" s="28">
        <v>0</v>
      </c>
      <c r="AW12" s="24">
        <v>2</v>
      </c>
      <c r="AX12" s="24">
        <v>0</v>
      </c>
      <c r="AY12" s="24">
        <v>3</v>
      </c>
      <c r="AZ12" s="24">
        <v>0</v>
      </c>
      <c r="BA12" s="24">
        <v>0</v>
      </c>
      <c r="BB12" s="24">
        <v>3</v>
      </c>
      <c r="BC12" s="24">
        <v>3</v>
      </c>
      <c r="BD12" s="24">
        <v>5</v>
      </c>
      <c r="BE12" s="24">
        <v>1</v>
      </c>
      <c r="BF12" s="24">
        <v>0</v>
      </c>
      <c r="BG12" s="24">
        <v>0</v>
      </c>
      <c r="BH12" s="24">
        <v>1</v>
      </c>
      <c r="BI12" s="24">
        <v>1</v>
      </c>
      <c r="BJ12" s="24">
        <v>0</v>
      </c>
      <c r="BK12" s="24">
        <v>1</v>
      </c>
      <c r="BL12" s="24">
        <v>0</v>
      </c>
      <c r="BM12" s="24">
        <v>0</v>
      </c>
      <c r="BN12" s="24">
        <v>4</v>
      </c>
      <c r="BO12" s="24">
        <v>1</v>
      </c>
      <c r="BP12" s="29">
        <v>0</v>
      </c>
      <c r="BQ12" s="159">
        <f>SUM(AV13:BP13)</f>
        <v>25</v>
      </c>
      <c r="BR12" s="135">
        <f>SUM(Y12,AU12,BQ12)</f>
        <v>152</v>
      </c>
      <c r="BS12" s="137">
        <f>IF($BU$5&lt;&gt;0,ROUND(BR12/$BU$5,3),0)</f>
        <v>0.53</v>
      </c>
      <c r="BT12" s="163">
        <f>RANK(BS12,$BS$8:$BS$87)</f>
        <v>16</v>
      </c>
    </row>
    <row r="13" spans="1:72" ht="15.75" thickBot="1">
      <c r="A13" s="112"/>
      <c r="B13" s="110"/>
      <c r="C13" s="114"/>
      <c r="D13" s="129">
        <f>SUM(D12:F12)</f>
        <v>12</v>
      </c>
      <c r="E13" s="108"/>
      <c r="F13" s="108"/>
      <c r="G13" s="108">
        <f>SUM(G12:I12)</f>
        <v>10</v>
      </c>
      <c r="H13" s="108"/>
      <c r="I13" s="108"/>
      <c r="J13" s="108">
        <f>SUM(J12:L12)</f>
        <v>12</v>
      </c>
      <c r="K13" s="108"/>
      <c r="L13" s="108"/>
      <c r="M13" s="108">
        <f>SUM(M12:O12)</f>
        <v>15</v>
      </c>
      <c r="N13" s="108"/>
      <c r="O13" s="108"/>
      <c r="P13" s="108">
        <f>SUM(P12:R12)</f>
        <v>15</v>
      </c>
      <c r="Q13" s="108"/>
      <c r="R13" s="108"/>
      <c r="S13" s="108">
        <f>SUM(S12:U12)</f>
        <v>11</v>
      </c>
      <c r="T13" s="108"/>
      <c r="U13" s="108"/>
      <c r="V13" s="108">
        <f>SUM(V12:X12)</f>
        <v>15</v>
      </c>
      <c r="W13" s="108"/>
      <c r="X13" s="130"/>
      <c r="Y13" s="157"/>
      <c r="Z13" s="131">
        <f>SUM(Z12:AB12)</f>
        <v>4</v>
      </c>
      <c r="AA13" s="132"/>
      <c r="AB13" s="132"/>
      <c r="AC13" s="132">
        <f>SUM(AC12:AE12)</f>
        <v>1</v>
      </c>
      <c r="AD13" s="132"/>
      <c r="AE13" s="132"/>
      <c r="AF13" s="132">
        <f>SUM(AF12:AH12)</f>
        <v>5</v>
      </c>
      <c r="AG13" s="132"/>
      <c r="AH13" s="132"/>
      <c r="AI13" s="132">
        <f>SUM(AI12:AK12)</f>
        <v>6</v>
      </c>
      <c r="AJ13" s="132"/>
      <c r="AK13" s="132"/>
      <c r="AL13" s="132">
        <f>SUM(AL12:AN12)</f>
        <v>10</v>
      </c>
      <c r="AM13" s="132"/>
      <c r="AN13" s="132"/>
      <c r="AO13" s="132">
        <f>SUM(AO12:AQ12)</f>
        <v>1</v>
      </c>
      <c r="AP13" s="132"/>
      <c r="AQ13" s="132"/>
      <c r="AR13" s="132">
        <f>SUM(AR12:AT12)</f>
        <v>10</v>
      </c>
      <c r="AS13" s="132"/>
      <c r="AT13" s="133"/>
      <c r="AU13" s="155"/>
      <c r="AV13" s="140">
        <f>SUM(AV12:AX12)</f>
        <v>2</v>
      </c>
      <c r="AW13" s="139"/>
      <c r="AX13" s="139"/>
      <c r="AY13" s="139">
        <f>SUM(AY12:BA12)</f>
        <v>3</v>
      </c>
      <c r="AZ13" s="139"/>
      <c r="BA13" s="139"/>
      <c r="BB13" s="139">
        <f>SUM(BB12:BD12)</f>
        <v>11</v>
      </c>
      <c r="BC13" s="139"/>
      <c r="BD13" s="139"/>
      <c r="BE13" s="139">
        <f>SUM(BE12:BG12)</f>
        <v>1</v>
      </c>
      <c r="BF13" s="139"/>
      <c r="BG13" s="139"/>
      <c r="BH13" s="139">
        <f>SUM(BH12:BJ12)</f>
        <v>2</v>
      </c>
      <c r="BI13" s="139"/>
      <c r="BJ13" s="139"/>
      <c r="BK13" s="139">
        <f>SUM(BK12:BM12)</f>
        <v>1</v>
      </c>
      <c r="BL13" s="139"/>
      <c r="BM13" s="139"/>
      <c r="BN13" s="139">
        <f>SUM(BN12:BP12)</f>
        <v>5</v>
      </c>
      <c r="BO13" s="139"/>
      <c r="BP13" s="158"/>
      <c r="BQ13" s="160"/>
      <c r="BR13" s="136"/>
      <c r="BS13" s="138"/>
      <c r="BT13" s="164"/>
    </row>
    <row r="14" spans="1:72" ht="15">
      <c r="A14" s="111">
        <v>4</v>
      </c>
      <c r="B14" s="109" t="str">
        <f>'Итоговый результат'!B15</f>
        <v>Новиков Олег</v>
      </c>
      <c r="C14" s="113" t="str">
        <f>'Итоговый результат'!C15</f>
        <v>СП|Легион78</v>
      </c>
      <c r="D14" s="30">
        <v>5</v>
      </c>
      <c r="E14" s="22">
        <v>5</v>
      </c>
      <c r="F14" s="22">
        <v>2</v>
      </c>
      <c r="G14" s="22">
        <v>5</v>
      </c>
      <c r="H14" s="22">
        <v>4</v>
      </c>
      <c r="I14" s="22">
        <v>5</v>
      </c>
      <c r="J14" s="22">
        <v>3</v>
      </c>
      <c r="K14" s="22">
        <v>5</v>
      </c>
      <c r="L14" s="22">
        <v>4</v>
      </c>
      <c r="M14" s="22">
        <v>3</v>
      </c>
      <c r="N14" s="22">
        <v>5</v>
      </c>
      <c r="O14" s="22">
        <v>5</v>
      </c>
      <c r="P14" s="22">
        <v>5</v>
      </c>
      <c r="Q14" s="22">
        <v>5</v>
      </c>
      <c r="R14" s="22">
        <v>3</v>
      </c>
      <c r="S14" s="22">
        <v>5</v>
      </c>
      <c r="T14" s="22">
        <v>2</v>
      </c>
      <c r="U14" s="22">
        <v>5</v>
      </c>
      <c r="V14" s="22">
        <v>5</v>
      </c>
      <c r="W14" s="22">
        <v>5</v>
      </c>
      <c r="X14" s="25">
        <v>5</v>
      </c>
      <c r="Y14" s="156">
        <f>SUM(D15:X15)</f>
        <v>91</v>
      </c>
      <c r="Z14" s="26">
        <v>3</v>
      </c>
      <c r="AA14" s="23">
        <v>0</v>
      </c>
      <c r="AB14" s="23">
        <v>4</v>
      </c>
      <c r="AC14" s="23">
        <v>1</v>
      </c>
      <c r="AD14" s="23">
        <v>4</v>
      </c>
      <c r="AE14" s="23">
        <v>3</v>
      </c>
      <c r="AF14" s="23">
        <v>4</v>
      </c>
      <c r="AG14" s="23">
        <v>0</v>
      </c>
      <c r="AH14" s="23">
        <v>0</v>
      </c>
      <c r="AI14" s="23">
        <v>4</v>
      </c>
      <c r="AJ14" s="23">
        <v>2</v>
      </c>
      <c r="AK14" s="23">
        <v>2</v>
      </c>
      <c r="AL14" s="23">
        <v>3</v>
      </c>
      <c r="AM14" s="23">
        <v>2</v>
      </c>
      <c r="AN14" s="23">
        <v>5</v>
      </c>
      <c r="AO14" s="23">
        <v>5</v>
      </c>
      <c r="AP14" s="23">
        <v>4</v>
      </c>
      <c r="AQ14" s="23">
        <v>0</v>
      </c>
      <c r="AR14" s="23">
        <v>5</v>
      </c>
      <c r="AS14" s="23">
        <v>4</v>
      </c>
      <c r="AT14" s="27">
        <v>4</v>
      </c>
      <c r="AU14" s="154">
        <f>SUM(Z15:AT15)</f>
        <v>59</v>
      </c>
      <c r="AV14" s="28">
        <v>4</v>
      </c>
      <c r="AW14" s="24">
        <v>1</v>
      </c>
      <c r="AX14" s="24">
        <v>5</v>
      </c>
      <c r="AY14" s="24">
        <v>3</v>
      </c>
      <c r="AZ14" s="24">
        <v>4</v>
      </c>
      <c r="BA14" s="24">
        <v>5</v>
      </c>
      <c r="BB14" s="24">
        <v>5</v>
      </c>
      <c r="BC14" s="24">
        <v>5</v>
      </c>
      <c r="BD14" s="24">
        <v>2</v>
      </c>
      <c r="BE14" s="24">
        <v>0</v>
      </c>
      <c r="BF14" s="24">
        <v>4</v>
      </c>
      <c r="BG14" s="24">
        <v>3</v>
      </c>
      <c r="BH14" s="24">
        <v>0</v>
      </c>
      <c r="BI14" s="24">
        <v>5</v>
      </c>
      <c r="BJ14" s="24">
        <v>3</v>
      </c>
      <c r="BK14" s="24">
        <v>5</v>
      </c>
      <c r="BL14" s="24">
        <v>3</v>
      </c>
      <c r="BM14" s="24">
        <v>0</v>
      </c>
      <c r="BN14" s="24">
        <v>1</v>
      </c>
      <c r="BO14" s="24">
        <v>4</v>
      </c>
      <c r="BP14" s="29">
        <v>3</v>
      </c>
      <c r="BQ14" s="159">
        <f>SUM(AV15:BP15)</f>
        <v>65</v>
      </c>
      <c r="BR14" s="135">
        <f>SUM(Y14,AU14,BQ14)</f>
        <v>215</v>
      </c>
      <c r="BS14" s="137">
        <f>IF($BU$5&lt;&gt;0,ROUND(BR14/$BU$5,3),0)</f>
        <v>0.749</v>
      </c>
      <c r="BT14" s="163">
        <f>RANK(BS14,$BS$8:$BS$87)</f>
        <v>8</v>
      </c>
    </row>
    <row r="15" spans="1:72" ht="15.75" thickBot="1">
      <c r="A15" s="112"/>
      <c r="B15" s="110"/>
      <c r="C15" s="114"/>
      <c r="D15" s="129">
        <f>SUM(D14:F14)</f>
        <v>12</v>
      </c>
      <c r="E15" s="108"/>
      <c r="F15" s="108"/>
      <c r="G15" s="108">
        <f>SUM(G14:I14)</f>
        <v>14</v>
      </c>
      <c r="H15" s="108"/>
      <c r="I15" s="108"/>
      <c r="J15" s="108">
        <f>SUM(J14:L14)</f>
        <v>12</v>
      </c>
      <c r="K15" s="108"/>
      <c r="L15" s="108"/>
      <c r="M15" s="108">
        <f>SUM(M14:O14)</f>
        <v>13</v>
      </c>
      <c r="N15" s="108"/>
      <c r="O15" s="108"/>
      <c r="P15" s="108">
        <f>SUM(P14:R14)</f>
        <v>13</v>
      </c>
      <c r="Q15" s="108"/>
      <c r="R15" s="108"/>
      <c r="S15" s="108">
        <f>SUM(S14:U14)</f>
        <v>12</v>
      </c>
      <c r="T15" s="108"/>
      <c r="U15" s="108"/>
      <c r="V15" s="108">
        <f>SUM(V14:X14)</f>
        <v>15</v>
      </c>
      <c r="W15" s="108"/>
      <c r="X15" s="130"/>
      <c r="Y15" s="157"/>
      <c r="Z15" s="131">
        <f>SUM(Z14:AB14)</f>
        <v>7</v>
      </c>
      <c r="AA15" s="132"/>
      <c r="AB15" s="132"/>
      <c r="AC15" s="132">
        <f>SUM(AC14:AE14)</f>
        <v>8</v>
      </c>
      <c r="AD15" s="132"/>
      <c r="AE15" s="132"/>
      <c r="AF15" s="132">
        <f>SUM(AF14:AH14)</f>
        <v>4</v>
      </c>
      <c r="AG15" s="132"/>
      <c r="AH15" s="132"/>
      <c r="AI15" s="132">
        <f>SUM(AI14:AK14)</f>
        <v>8</v>
      </c>
      <c r="AJ15" s="132"/>
      <c r="AK15" s="132"/>
      <c r="AL15" s="132">
        <f>SUM(AL14:AN14)</f>
        <v>10</v>
      </c>
      <c r="AM15" s="132"/>
      <c r="AN15" s="132"/>
      <c r="AO15" s="132">
        <f>SUM(AO14:AQ14)</f>
        <v>9</v>
      </c>
      <c r="AP15" s="132"/>
      <c r="AQ15" s="132"/>
      <c r="AR15" s="132">
        <f>SUM(AR14:AT14)</f>
        <v>13</v>
      </c>
      <c r="AS15" s="132"/>
      <c r="AT15" s="133"/>
      <c r="AU15" s="155"/>
      <c r="AV15" s="140">
        <f>SUM(AV14:AX14)</f>
        <v>10</v>
      </c>
      <c r="AW15" s="139"/>
      <c r="AX15" s="139"/>
      <c r="AY15" s="139">
        <f>SUM(AY14:BA14)</f>
        <v>12</v>
      </c>
      <c r="AZ15" s="139"/>
      <c r="BA15" s="139"/>
      <c r="BB15" s="139">
        <f>SUM(BB14:BD14)</f>
        <v>12</v>
      </c>
      <c r="BC15" s="139"/>
      <c r="BD15" s="139"/>
      <c r="BE15" s="139">
        <f>SUM(BE14:BG14)</f>
        <v>7</v>
      </c>
      <c r="BF15" s="139"/>
      <c r="BG15" s="139"/>
      <c r="BH15" s="139">
        <f>SUM(BH14:BJ14)</f>
        <v>8</v>
      </c>
      <c r="BI15" s="139"/>
      <c r="BJ15" s="139"/>
      <c r="BK15" s="139">
        <f>SUM(BK14:BM14)</f>
        <v>8</v>
      </c>
      <c r="BL15" s="139"/>
      <c r="BM15" s="139"/>
      <c r="BN15" s="139">
        <f>SUM(BN14:BP14)</f>
        <v>8</v>
      </c>
      <c r="BO15" s="139"/>
      <c r="BP15" s="158"/>
      <c r="BQ15" s="160"/>
      <c r="BR15" s="136"/>
      <c r="BS15" s="138"/>
      <c r="BT15" s="164"/>
    </row>
    <row r="16" spans="1:72" ht="15">
      <c r="A16" s="111">
        <v>5</v>
      </c>
      <c r="B16" s="109" t="str">
        <f>'Итоговый результат'!B16</f>
        <v>Дмитриев Артем</v>
      </c>
      <c r="C16" s="113" t="str">
        <f>'Итоговый результат'!C16</f>
        <v>Москва|NoSpin</v>
      </c>
      <c r="D16" s="30">
        <v>5</v>
      </c>
      <c r="E16" s="22">
        <v>4</v>
      </c>
      <c r="F16" s="22">
        <v>5</v>
      </c>
      <c r="G16" s="22">
        <v>5</v>
      </c>
      <c r="H16" s="22">
        <v>5</v>
      </c>
      <c r="I16" s="22">
        <v>5</v>
      </c>
      <c r="J16" s="22">
        <v>4</v>
      </c>
      <c r="K16" s="22">
        <v>4</v>
      </c>
      <c r="L16" s="22">
        <v>4</v>
      </c>
      <c r="M16" s="22">
        <v>4</v>
      </c>
      <c r="N16" s="22">
        <v>5</v>
      </c>
      <c r="O16" s="22">
        <v>5</v>
      </c>
      <c r="P16" s="22">
        <v>5</v>
      </c>
      <c r="Q16" s="22">
        <v>5</v>
      </c>
      <c r="R16" s="22">
        <v>5</v>
      </c>
      <c r="S16" s="22">
        <v>5</v>
      </c>
      <c r="T16" s="22">
        <v>5</v>
      </c>
      <c r="U16" s="22">
        <v>5</v>
      </c>
      <c r="V16" s="22">
        <v>5</v>
      </c>
      <c r="W16" s="22">
        <v>4</v>
      </c>
      <c r="X16" s="25">
        <v>5</v>
      </c>
      <c r="Y16" s="156">
        <f>SUM(D17:X17)</f>
        <v>99</v>
      </c>
      <c r="Z16" s="26">
        <v>3</v>
      </c>
      <c r="AA16" s="23">
        <v>0</v>
      </c>
      <c r="AB16" s="23">
        <v>4</v>
      </c>
      <c r="AC16" s="23">
        <v>5</v>
      </c>
      <c r="AD16" s="23">
        <v>4</v>
      </c>
      <c r="AE16" s="23">
        <v>4</v>
      </c>
      <c r="AF16" s="23">
        <v>4</v>
      </c>
      <c r="AG16" s="23">
        <v>1</v>
      </c>
      <c r="AH16" s="23">
        <v>5</v>
      </c>
      <c r="AI16" s="23">
        <v>3</v>
      </c>
      <c r="AJ16" s="23">
        <v>0</v>
      </c>
      <c r="AK16" s="23">
        <v>5</v>
      </c>
      <c r="AL16" s="23">
        <v>5</v>
      </c>
      <c r="AM16" s="23">
        <v>5</v>
      </c>
      <c r="AN16" s="23">
        <v>4</v>
      </c>
      <c r="AO16" s="23">
        <v>4</v>
      </c>
      <c r="AP16" s="23">
        <v>5</v>
      </c>
      <c r="AQ16" s="23">
        <v>3</v>
      </c>
      <c r="AR16" s="23">
        <v>3</v>
      </c>
      <c r="AS16" s="23">
        <v>5</v>
      </c>
      <c r="AT16" s="27">
        <v>5</v>
      </c>
      <c r="AU16" s="154">
        <f>SUM(Z17:AT17)</f>
        <v>77</v>
      </c>
      <c r="AV16" s="28">
        <v>4</v>
      </c>
      <c r="AW16" s="24">
        <v>4</v>
      </c>
      <c r="AX16" s="24">
        <v>0</v>
      </c>
      <c r="AY16" s="24">
        <v>1</v>
      </c>
      <c r="AZ16" s="24">
        <v>1</v>
      </c>
      <c r="BA16" s="24">
        <v>4</v>
      </c>
      <c r="BB16" s="24">
        <v>0</v>
      </c>
      <c r="BC16" s="24">
        <v>1</v>
      </c>
      <c r="BD16" s="24">
        <v>2</v>
      </c>
      <c r="BE16" s="24">
        <v>5</v>
      </c>
      <c r="BF16" s="24">
        <v>4</v>
      </c>
      <c r="BG16" s="24">
        <v>5</v>
      </c>
      <c r="BH16" s="24">
        <v>3</v>
      </c>
      <c r="BI16" s="24">
        <v>5</v>
      </c>
      <c r="BJ16" s="24">
        <v>4</v>
      </c>
      <c r="BK16" s="24">
        <v>4</v>
      </c>
      <c r="BL16" s="24">
        <v>2</v>
      </c>
      <c r="BM16" s="24">
        <v>5</v>
      </c>
      <c r="BN16" s="24">
        <v>5</v>
      </c>
      <c r="BO16" s="24">
        <v>5</v>
      </c>
      <c r="BP16" s="29">
        <v>5</v>
      </c>
      <c r="BQ16" s="159">
        <f>SUM(AV17:BP17)</f>
        <v>69</v>
      </c>
      <c r="BR16" s="135">
        <f>SUM(Y16,AU16,BQ16)</f>
        <v>245</v>
      </c>
      <c r="BS16" s="137">
        <f>IF($BU$5&lt;&gt;0,ROUND(BR16/$BU$5,3),0)</f>
        <v>0.854</v>
      </c>
      <c r="BT16" s="163">
        <f>RANK(BS16,$BS$8:$BS$87)</f>
        <v>3</v>
      </c>
    </row>
    <row r="17" spans="1:72" ht="15.75" thickBot="1">
      <c r="A17" s="112"/>
      <c r="B17" s="110"/>
      <c r="C17" s="114"/>
      <c r="D17" s="129">
        <f>SUM(D16:F16)</f>
        <v>14</v>
      </c>
      <c r="E17" s="108"/>
      <c r="F17" s="108"/>
      <c r="G17" s="108">
        <f>SUM(G16:I16)</f>
        <v>15</v>
      </c>
      <c r="H17" s="108"/>
      <c r="I17" s="108"/>
      <c r="J17" s="108">
        <f>SUM(J16:L16)</f>
        <v>12</v>
      </c>
      <c r="K17" s="108"/>
      <c r="L17" s="108"/>
      <c r="M17" s="108">
        <f>SUM(M16:O16)</f>
        <v>14</v>
      </c>
      <c r="N17" s="108"/>
      <c r="O17" s="108"/>
      <c r="P17" s="108">
        <f>SUM(P16:R16)</f>
        <v>15</v>
      </c>
      <c r="Q17" s="108"/>
      <c r="R17" s="108"/>
      <c r="S17" s="108">
        <f>SUM(S16:U16)</f>
        <v>15</v>
      </c>
      <c r="T17" s="108"/>
      <c r="U17" s="108"/>
      <c r="V17" s="108">
        <f>SUM(V16:X16)</f>
        <v>14</v>
      </c>
      <c r="W17" s="108"/>
      <c r="X17" s="130"/>
      <c r="Y17" s="157"/>
      <c r="Z17" s="131">
        <f>SUM(Z16:AB16)</f>
        <v>7</v>
      </c>
      <c r="AA17" s="132"/>
      <c r="AB17" s="132"/>
      <c r="AC17" s="132">
        <f>SUM(AC16:AE16)</f>
        <v>13</v>
      </c>
      <c r="AD17" s="132"/>
      <c r="AE17" s="132"/>
      <c r="AF17" s="132">
        <f>SUM(AF16:AH16)</f>
        <v>10</v>
      </c>
      <c r="AG17" s="132"/>
      <c r="AH17" s="132"/>
      <c r="AI17" s="132">
        <f>SUM(AI16:AK16)</f>
        <v>8</v>
      </c>
      <c r="AJ17" s="132"/>
      <c r="AK17" s="132"/>
      <c r="AL17" s="132">
        <f>SUM(AL16:AN16)</f>
        <v>14</v>
      </c>
      <c r="AM17" s="132"/>
      <c r="AN17" s="132"/>
      <c r="AO17" s="132">
        <f>SUM(AO16:AQ16)</f>
        <v>12</v>
      </c>
      <c r="AP17" s="132"/>
      <c r="AQ17" s="132"/>
      <c r="AR17" s="132">
        <f>SUM(AR16:AT16)</f>
        <v>13</v>
      </c>
      <c r="AS17" s="132"/>
      <c r="AT17" s="133"/>
      <c r="AU17" s="155"/>
      <c r="AV17" s="140">
        <f>SUM(AV16:AX16)</f>
        <v>8</v>
      </c>
      <c r="AW17" s="139"/>
      <c r="AX17" s="139"/>
      <c r="AY17" s="139">
        <f>SUM(AY16:BA16)</f>
        <v>6</v>
      </c>
      <c r="AZ17" s="139"/>
      <c r="BA17" s="139"/>
      <c r="BB17" s="139">
        <f>SUM(BB16:BD16)</f>
        <v>3</v>
      </c>
      <c r="BC17" s="139"/>
      <c r="BD17" s="139"/>
      <c r="BE17" s="139">
        <f>SUM(BE16:BG16)</f>
        <v>14</v>
      </c>
      <c r="BF17" s="139"/>
      <c r="BG17" s="139"/>
      <c r="BH17" s="139">
        <f>SUM(BH16:BJ16)</f>
        <v>12</v>
      </c>
      <c r="BI17" s="139"/>
      <c r="BJ17" s="139"/>
      <c r="BK17" s="139">
        <f>SUM(BK16:BM16)</f>
        <v>11</v>
      </c>
      <c r="BL17" s="139"/>
      <c r="BM17" s="139"/>
      <c r="BN17" s="139">
        <f>SUM(BN16:BP16)</f>
        <v>15</v>
      </c>
      <c r="BO17" s="139"/>
      <c r="BP17" s="158"/>
      <c r="BQ17" s="160"/>
      <c r="BR17" s="136"/>
      <c r="BS17" s="138"/>
      <c r="BT17" s="164"/>
    </row>
    <row r="18" spans="1:72" ht="15">
      <c r="A18" s="111">
        <v>6</v>
      </c>
      <c r="B18" s="109" t="str">
        <f>'Итоговый результат'!B17</f>
        <v>Сидорин Денис</v>
      </c>
      <c r="C18" s="113" t="str">
        <f>'Итоговый результат'!C17</f>
        <v>НабЧел|Сварог</v>
      </c>
      <c r="D18" s="30">
        <v>5</v>
      </c>
      <c r="E18" s="22">
        <v>4</v>
      </c>
      <c r="F18" s="22">
        <v>2</v>
      </c>
      <c r="G18" s="22">
        <v>4</v>
      </c>
      <c r="H18" s="22">
        <v>0</v>
      </c>
      <c r="I18" s="22">
        <v>1</v>
      </c>
      <c r="J18" s="22">
        <v>4</v>
      </c>
      <c r="K18" s="22">
        <v>1</v>
      </c>
      <c r="L18" s="22">
        <v>4</v>
      </c>
      <c r="M18" s="22">
        <v>3</v>
      </c>
      <c r="N18" s="22">
        <v>3</v>
      </c>
      <c r="O18" s="22">
        <v>4</v>
      </c>
      <c r="P18" s="22">
        <v>4</v>
      </c>
      <c r="Q18" s="22">
        <v>3</v>
      </c>
      <c r="R18" s="22">
        <v>5</v>
      </c>
      <c r="S18" s="22">
        <v>4</v>
      </c>
      <c r="T18" s="22">
        <v>2</v>
      </c>
      <c r="U18" s="22">
        <v>4</v>
      </c>
      <c r="V18" s="22">
        <v>5</v>
      </c>
      <c r="W18" s="22">
        <v>4</v>
      </c>
      <c r="X18" s="25">
        <v>3</v>
      </c>
      <c r="Y18" s="156">
        <f>SUM(D19:X19)</f>
        <v>69</v>
      </c>
      <c r="Z18" s="26">
        <v>2</v>
      </c>
      <c r="AA18" s="23">
        <v>5</v>
      </c>
      <c r="AB18" s="23">
        <v>5</v>
      </c>
      <c r="AC18" s="23">
        <v>3</v>
      </c>
      <c r="AD18" s="23">
        <v>1</v>
      </c>
      <c r="AE18" s="23">
        <v>2</v>
      </c>
      <c r="AF18" s="23">
        <v>0</v>
      </c>
      <c r="AG18" s="23">
        <v>4</v>
      </c>
      <c r="AH18" s="23">
        <v>0</v>
      </c>
      <c r="AI18" s="23">
        <v>0</v>
      </c>
      <c r="AJ18" s="23">
        <v>4</v>
      </c>
      <c r="AK18" s="23">
        <v>5</v>
      </c>
      <c r="AL18" s="23">
        <v>2</v>
      </c>
      <c r="AM18" s="23">
        <v>4</v>
      </c>
      <c r="AN18" s="23">
        <v>4</v>
      </c>
      <c r="AO18" s="23">
        <v>4</v>
      </c>
      <c r="AP18" s="23">
        <v>2</v>
      </c>
      <c r="AQ18" s="23">
        <v>5</v>
      </c>
      <c r="AR18" s="23">
        <v>4</v>
      </c>
      <c r="AS18" s="23">
        <v>5</v>
      </c>
      <c r="AT18" s="27">
        <v>4</v>
      </c>
      <c r="AU18" s="154">
        <f>SUM(Z19:AT19)</f>
        <v>65</v>
      </c>
      <c r="AV18" s="28">
        <v>0</v>
      </c>
      <c r="AW18" s="24">
        <v>5</v>
      </c>
      <c r="AX18" s="24">
        <v>0</v>
      </c>
      <c r="AY18" s="24">
        <v>2</v>
      </c>
      <c r="AZ18" s="24">
        <v>4</v>
      </c>
      <c r="BA18" s="24">
        <v>0</v>
      </c>
      <c r="BB18" s="24">
        <v>3</v>
      </c>
      <c r="BC18" s="24">
        <v>0</v>
      </c>
      <c r="BD18" s="24">
        <v>0</v>
      </c>
      <c r="BE18" s="24">
        <v>2</v>
      </c>
      <c r="BF18" s="24">
        <v>0</v>
      </c>
      <c r="BG18" s="24">
        <v>2</v>
      </c>
      <c r="BH18" s="24">
        <v>4</v>
      </c>
      <c r="BI18" s="24">
        <v>0</v>
      </c>
      <c r="BJ18" s="24">
        <v>0</v>
      </c>
      <c r="BK18" s="24">
        <v>1</v>
      </c>
      <c r="BL18" s="24">
        <v>3</v>
      </c>
      <c r="BM18" s="24">
        <v>0</v>
      </c>
      <c r="BN18" s="24">
        <v>3</v>
      </c>
      <c r="BO18" s="24">
        <v>2</v>
      </c>
      <c r="BP18" s="29">
        <v>0</v>
      </c>
      <c r="BQ18" s="159">
        <f>SUM(AV19:BP19)</f>
        <v>31</v>
      </c>
      <c r="BR18" s="135">
        <f>SUM(Y18,AU18,BQ18)</f>
        <v>165</v>
      </c>
      <c r="BS18" s="137">
        <f>IF($BU$5&lt;&gt;0,ROUND(BR18/$BU$5,3),0)</f>
        <v>0.575</v>
      </c>
      <c r="BT18" s="163">
        <f>RANK(BS18,$BS$8:$BS$87)</f>
        <v>15</v>
      </c>
    </row>
    <row r="19" spans="1:72" ht="15.75" thickBot="1">
      <c r="A19" s="112"/>
      <c r="B19" s="110"/>
      <c r="C19" s="114"/>
      <c r="D19" s="129">
        <f>SUM(D18:F18)</f>
        <v>11</v>
      </c>
      <c r="E19" s="108"/>
      <c r="F19" s="108"/>
      <c r="G19" s="108">
        <f>SUM(G18:I18)</f>
        <v>5</v>
      </c>
      <c r="H19" s="108"/>
      <c r="I19" s="108"/>
      <c r="J19" s="108">
        <f>SUM(J18:L18)</f>
        <v>9</v>
      </c>
      <c r="K19" s="108"/>
      <c r="L19" s="108"/>
      <c r="M19" s="108">
        <f>SUM(M18:O18)</f>
        <v>10</v>
      </c>
      <c r="N19" s="108"/>
      <c r="O19" s="108"/>
      <c r="P19" s="108">
        <f>SUM(P18:R18)</f>
        <v>12</v>
      </c>
      <c r="Q19" s="108"/>
      <c r="R19" s="108"/>
      <c r="S19" s="108">
        <f>SUM(S18:U18)</f>
        <v>10</v>
      </c>
      <c r="T19" s="108"/>
      <c r="U19" s="108"/>
      <c r="V19" s="108">
        <f>SUM(V18:X18)</f>
        <v>12</v>
      </c>
      <c r="W19" s="108"/>
      <c r="X19" s="130"/>
      <c r="Y19" s="157"/>
      <c r="Z19" s="131">
        <f>SUM(Z18:AB18)</f>
        <v>12</v>
      </c>
      <c r="AA19" s="132"/>
      <c r="AB19" s="132"/>
      <c r="AC19" s="132">
        <f>SUM(AC18:AE18)</f>
        <v>6</v>
      </c>
      <c r="AD19" s="132"/>
      <c r="AE19" s="132"/>
      <c r="AF19" s="132">
        <f>SUM(AF18:AH18)</f>
        <v>4</v>
      </c>
      <c r="AG19" s="132"/>
      <c r="AH19" s="132"/>
      <c r="AI19" s="132">
        <f>SUM(AI18:AK18)</f>
        <v>9</v>
      </c>
      <c r="AJ19" s="132"/>
      <c r="AK19" s="132"/>
      <c r="AL19" s="132">
        <f>SUM(AL18:AN18)</f>
        <v>10</v>
      </c>
      <c r="AM19" s="132"/>
      <c r="AN19" s="132"/>
      <c r="AO19" s="132">
        <f>SUM(AO18:AQ18)</f>
        <v>11</v>
      </c>
      <c r="AP19" s="132"/>
      <c r="AQ19" s="132"/>
      <c r="AR19" s="132">
        <f>SUM(AR18:AT18)</f>
        <v>13</v>
      </c>
      <c r="AS19" s="132"/>
      <c r="AT19" s="133"/>
      <c r="AU19" s="155"/>
      <c r="AV19" s="140">
        <f>SUM(AV18:AX18)</f>
        <v>5</v>
      </c>
      <c r="AW19" s="139"/>
      <c r="AX19" s="139"/>
      <c r="AY19" s="139">
        <f>SUM(AY18:BA18)</f>
        <v>6</v>
      </c>
      <c r="AZ19" s="139"/>
      <c r="BA19" s="139"/>
      <c r="BB19" s="139">
        <f>SUM(BB18:BD18)</f>
        <v>3</v>
      </c>
      <c r="BC19" s="139"/>
      <c r="BD19" s="139"/>
      <c r="BE19" s="139">
        <f>SUM(BE18:BG18)</f>
        <v>4</v>
      </c>
      <c r="BF19" s="139"/>
      <c r="BG19" s="139"/>
      <c r="BH19" s="139">
        <f>SUM(BH18:BJ18)</f>
        <v>4</v>
      </c>
      <c r="BI19" s="139"/>
      <c r="BJ19" s="139"/>
      <c r="BK19" s="139">
        <f>SUM(BK18:BM18)</f>
        <v>4</v>
      </c>
      <c r="BL19" s="139"/>
      <c r="BM19" s="139"/>
      <c r="BN19" s="139">
        <f>SUM(BN18:BP18)</f>
        <v>5</v>
      </c>
      <c r="BO19" s="139"/>
      <c r="BP19" s="158"/>
      <c r="BQ19" s="160"/>
      <c r="BR19" s="136"/>
      <c r="BS19" s="138"/>
      <c r="BT19" s="164"/>
    </row>
    <row r="20" spans="1:72" ht="15">
      <c r="A20" s="111">
        <v>7</v>
      </c>
      <c r="B20" s="109" t="str">
        <f>'Итоговый результат'!B18</f>
        <v>Гусляков Кирилл</v>
      </c>
      <c r="C20" s="113" t="str">
        <f>'Итоговый результат'!C18</f>
        <v>Москва|Пересвет</v>
      </c>
      <c r="D20" s="30">
        <v>5</v>
      </c>
      <c r="E20" s="22">
        <v>1</v>
      </c>
      <c r="F20" s="22">
        <v>0</v>
      </c>
      <c r="G20" s="22">
        <v>5</v>
      </c>
      <c r="H20" s="22">
        <v>5</v>
      </c>
      <c r="I20" s="22">
        <v>2</v>
      </c>
      <c r="J20" s="22">
        <v>4</v>
      </c>
      <c r="K20" s="22">
        <v>3</v>
      </c>
      <c r="L20" s="22">
        <v>1</v>
      </c>
      <c r="M20" s="22">
        <v>0</v>
      </c>
      <c r="N20" s="22">
        <v>5</v>
      </c>
      <c r="O20" s="22">
        <v>5</v>
      </c>
      <c r="P20" s="22">
        <v>4</v>
      </c>
      <c r="Q20" s="22">
        <v>4</v>
      </c>
      <c r="R20" s="22">
        <v>2</v>
      </c>
      <c r="S20" s="22">
        <v>4</v>
      </c>
      <c r="T20" s="22">
        <v>0</v>
      </c>
      <c r="U20" s="22">
        <v>5</v>
      </c>
      <c r="V20" s="22">
        <v>5</v>
      </c>
      <c r="W20" s="22">
        <v>5</v>
      </c>
      <c r="X20" s="25">
        <v>3</v>
      </c>
      <c r="Y20" s="156">
        <f>SUM(D21:X21)</f>
        <v>68</v>
      </c>
      <c r="Z20" s="26">
        <v>3</v>
      </c>
      <c r="AA20" s="23">
        <v>0</v>
      </c>
      <c r="AB20" s="23">
        <v>0</v>
      </c>
      <c r="AC20" s="23">
        <v>2</v>
      </c>
      <c r="AD20" s="23">
        <v>0</v>
      </c>
      <c r="AE20" s="23">
        <v>0</v>
      </c>
      <c r="AF20" s="23">
        <v>1</v>
      </c>
      <c r="AG20" s="23">
        <v>2</v>
      </c>
      <c r="AH20" s="23">
        <v>0</v>
      </c>
      <c r="AI20" s="23">
        <v>0</v>
      </c>
      <c r="AJ20" s="23">
        <v>0</v>
      </c>
      <c r="AK20" s="23">
        <v>5</v>
      </c>
      <c r="AL20" s="23">
        <v>0</v>
      </c>
      <c r="AM20" s="23">
        <v>4</v>
      </c>
      <c r="AN20" s="23">
        <v>0</v>
      </c>
      <c r="AO20" s="23">
        <v>1</v>
      </c>
      <c r="AP20" s="23">
        <v>0</v>
      </c>
      <c r="AQ20" s="23">
        <v>0</v>
      </c>
      <c r="AR20" s="23">
        <v>0</v>
      </c>
      <c r="AS20" s="23">
        <v>2</v>
      </c>
      <c r="AT20" s="27">
        <v>1</v>
      </c>
      <c r="AU20" s="154">
        <f>SUM(Z21:AT21)</f>
        <v>21</v>
      </c>
      <c r="AV20" s="28">
        <v>0</v>
      </c>
      <c r="AW20" s="24">
        <v>1</v>
      </c>
      <c r="AX20" s="24">
        <v>4</v>
      </c>
      <c r="AY20" s="24">
        <v>0</v>
      </c>
      <c r="AZ20" s="24">
        <v>3</v>
      </c>
      <c r="BA20" s="24">
        <v>0</v>
      </c>
      <c r="BB20" s="24">
        <v>2</v>
      </c>
      <c r="BC20" s="24">
        <v>3</v>
      </c>
      <c r="BD20" s="24">
        <v>3</v>
      </c>
      <c r="BE20" s="24">
        <v>0</v>
      </c>
      <c r="BF20" s="24">
        <v>2</v>
      </c>
      <c r="BG20" s="24">
        <v>3</v>
      </c>
      <c r="BH20" s="24">
        <v>0</v>
      </c>
      <c r="BI20" s="24">
        <v>3</v>
      </c>
      <c r="BJ20" s="24">
        <v>5</v>
      </c>
      <c r="BK20" s="24">
        <v>0</v>
      </c>
      <c r="BL20" s="24">
        <v>0</v>
      </c>
      <c r="BM20" s="24">
        <v>0</v>
      </c>
      <c r="BN20" s="24">
        <v>0</v>
      </c>
      <c r="BO20" s="24">
        <v>1</v>
      </c>
      <c r="BP20" s="29">
        <v>4</v>
      </c>
      <c r="BQ20" s="159">
        <f>SUM(AV21:BP21)</f>
        <v>34</v>
      </c>
      <c r="BR20" s="135">
        <f>SUM(Y20,AU20,BQ20)</f>
        <v>123</v>
      </c>
      <c r="BS20" s="137">
        <f>IF($BU$5&lt;&gt;0,ROUND(BR20/$BU$5,3),0)</f>
        <v>0.429</v>
      </c>
      <c r="BT20" s="163">
        <f>RANK(BS20,$BS$8:$BS$87)</f>
        <v>20</v>
      </c>
    </row>
    <row r="21" spans="1:72" ht="15.75" thickBot="1">
      <c r="A21" s="112"/>
      <c r="B21" s="110"/>
      <c r="C21" s="114"/>
      <c r="D21" s="129">
        <f>SUM(D20:F20)</f>
        <v>6</v>
      </c>
      <c r="E21" s="108"/>
      <c r="F21" s="108"/>
      <c r="G21" s="108">
        <f>SUM(G20:I20)</f>
        <v>12</v>
      </c>
      <c r="H21" s="108"/>
      <c r="I21" s="108"/>
      <c r="J21" s="108">
        <f>SUM(J20:L20)</f>
        <v>8</v>
      </c>
      <c r="K21" s="108"/>
      <c r="L21" s="108"/>
      <c r="M21" s="108">
        <f>SUM(M20:O20)</f>
        <v>10</v>
      </c>
      <c r="N21" s="108"/>
      <c r="O21" s="108"/>
      <c r="P21" s="108">
        <f>SUM(P20:R20)</f>
        <v>10</v>
      </c>
      <c r="Q21" s="108"/>
      <c r="R21" s="108"/>
      <c r="S21" s="108">
        <f>SUM(S20:U20)</f>
        <v>9</v>
      </c>
      <c r="T21" s="108"/>
      <c r="U21" s="108"/>
      <c r="V21" s="108">
        <f>SUM(V20:X20)</f>
        <v>13</v>
      </c>
      <c r="W21" s="108"/>
      <c r="X21" s="130"/>
      <c r="Y21" s="157"/>
      <c r="Z21" s="131">
        <f>SUM(Z20:AB20)</f>
        <v>3</v>
      </c>
      <c r="AA21" s="132"/>
      <c r="AB21" s="132"/>
      <c r="AC21" s="132">
        <f>SUM(AC20:AE20)</f>
        <v>2</v>
      </c>
      <c r="AD21" s="132"/>
      <c r="AE21" s="132"/>
      <c r="AF21" s="132">
        <f>SUM(AF20:AH20)</f>
        <v>3</v>
      </c>
      <c r="AG21" s="132"/>
      <c r="AH21" s="132"/>
      <c r="AI21" s="132">
        <f>SUM(AI20:AK20)</f>
        <v>5</v>
      </c>
      <c r="AJ21" s="132"/>
      <c r="AK21" s="132"/>
      <c r="AL21" s="132">
        <f>SUM(AL20:AN20)</f>
        <v>4</v>
      </c>
      <c r="AM21" s="132"/>
      <c r="AN21" s="132"/>
      <c r="AO21" s="132">
        <f>SUM(AO20:AQ20)</f>
        <v>1</v>
      </c>
      <c r="AP21" s="132"/>
      <c r="AQ21" s="132"/>
      <c r="AR21" s="132">
        <f>SUM(AR20:AT20)</f>
        <v>3</v>
      </c>
      <c r="AS21" s="132"/>
      <c r="AT21" s="133"/>
      <c r="AU21" s="155"/>
      <c r="AV21" s="140">
        <f>SUM(AV20:AX20)</f>
        <v>5</v>
      </c>
      <c r="AW21" s="139"/>
      <c r="AX21" s="139"/>
      <c r="AY21" s="139">
        <f>SUM(AY20:BA20)</f>
        <v>3</v>
      </c>
      <c r="AZ21" s="139"/>
      <c r="BA21" s="139"/>
      <c r="BB21" s="139">
        <f>SUM(BB20:BD20)</f>
        <v>8</v>
      </c>
      <c r="BC21" s="139"/>
      <c r="BD21" s="139"/>
      <c r="BE21" s="139">
        <f>SUM(BE20:BG20)</f>
        <v>5</v>
      </c>
      <c r="BF21" s="139"/>
      <c r="BG21" s="139"/>
      <c r="BH21" s="139">
        <f>SUM(BH20:BJ20)</f>
        <v>8</v>
      </c>
      <c r="BI21" s="139"/>
      <c r="BJ21" s="139"/>
      <c r="BK21" s="139">
        <f>SUM(BK20:BM20)</f>
        <v>0</v>
      </c>
      <c r="BL21" s="139"/>
      <c r="BM21" s="139"/>
      <c r="BN21" s="139">
        <f>SUM(BN20:BP20)</f>
        <v>5</v>
      </c>
      <c r="BO21" s="139"/>
      <c r="BP21" s="158"/>
      <c r="BQ21" s="160"/>
      <c r="BR21" s="136"/>
      <c r="BS21" s="138"/>
      <c r="BT21" s="164"/>
    </row>
    <row r="22" spans="1:72" ht="15">
      <c r="A22" s="111">
        <v>8</v>
      </c>
      <c r="B22" s="109" t="str">
        <f>'Итоговый результат'!B19</f>
        <v>Шлоков Роман</v>
      </c>
      <c r="C22" s="113" t="str">
        <f>'Итоговый результат'!C19</f>
        <v>Москва|FreeKnife</v>
      </c>
      <c r="D22" s="30">
        <v>4</v>
      </c>
      <c r="E22" s="22">
        <v>5</v>
      </c>
      <c r="F22" s="22">
        <v>2</v>
      </c>
      <c r="G22" s="22">
        <v>3</v>
      </c>
      <c r="H22" s="22">
        <v>5</v>
      </c>
      <c r="I22" s="22">
        <v>3</v>
      </c>
      <c r="J22" s="22">
        <v>4</v>
      </c>
      <c r="K22" s="22">
        <v>5</v>
      </c>
      <c r="L22" s="22">
        <v>4</v>
      </c>
      <c r="M22" s="22">
        <v>5</v>
      </c>
      <c r="N22" s="22">
        <v>4</v>
      </c>
      <c r="O22" s="22">
        <v>4</v>
      </c>
      <c r="P22" s="22">
        <v>5</v>
      </c>
      <c r="Q22" s="22">
        <v>5</v>
      </c>
      <c r="R22" s="22">
        <v>4</v>
      </c>
      <c r="S22" s="22">
        <v>3</v>
      </c>
      <c r="T22" s="22">
        <v>3</v>
      </c>
      <c r="U22" s="22">
        <v>5</v>
      </c>
      <c r="V22" s="22">
        <v>5</v>
      </c>
      <c r="W22" s="22">
        <v>5</v>
      </c>
      <c r="X22" s="25">
        <v>3</v>
      </c>
      <c r="Y22" s="156">
        <f>SUM(D23:X23)</f>
        <v>86</v>
      </c>
      <c r="Z22" s="26">
        <v>2</v>
      </c>
      <c r="AA22" s="23">
        <v>1</v>
      </c>
      <c r="AB22" s="23">
        <v>2</v>
      </c>
      <c r="AC22" s="23">
        <v>0</v>
      </c>
      <c r="AD22" s="23">
        <v>4</v>
      </c>
      <c r="AE22" s="23">
        <v>5</v>
      </c>
      <c r="AF22" s="23">
        <v>5</v>
      </c>
      <c r="AG22" s="23">
        <v>5</v>
      </c>
      <c r="AH22" s="23">
        <v>3</v>
      </c>
      <c r="AI22" s="23">
        <v>4</v>
      </c>
      <c r="AJ22" s="23">
        <v>4</v>
      </c>
      <c r="AK22" s="23">
        <v>2</v>
      </c>
      <c r="AL22" s="23">
        <v>3</v>
      </c>
      <c r="AM22" s="23">
        <v>5</v>
      </c>
      <c r="AN22" s="23">
        <v>1</v>
      </c>
      <c r="AO22" s="23">
        <v>4</v>
      </c>
      <c r="AP22" s="23">
        <v>4</v>
      </c>
      <c r="AQ22" s="23">
        <v>3</v>
      </c>
      <c r="AR22" s="23">
        <v>3</v>
      </c>
      <c r="AS22" s="23">
        <v>5</v>
      </c>
      <c r="AT22" s="27">
        <v>3</v>
      </c>
      <c r="AU22" s="154">
        <f>SUM(Z23:AT23)</f>
        <v>68</v>
      </c>
      <c r="AV22" s="28">
        <v>4</v>
      </c>
      <c r="AW22" s="24">
        <v>5</v>
      </c>
      <c r="AX22" s="24">
        <v>3</v>
      </c>
      <c r="AY22" s="24">
        <v>5</v>
      </c>
      <c r="AZ22" s="24">
        <v>5</v>
      </c>
      <c r="BA22" s="24">
        <v>2</v>
      </c>
      <c r="BB22" s="24">
        <v>3</v>
      </c>
      <c r="BC22" s="24">
        <v>4</v>
      </c>
      <c r="BD22" s="24">
        <v>2</v>
      </c>
      <c r="BE22" s="24">
        <v>4</v>
      </c>
      <c r="BF22" s="24">
        <v>4</v>
      </c>
      <c r="BG22" s="24">
        <v>3</v>
      </c>
      <c r="BH22" s="24">
        <v>3</v>
      </c>
      <c r="BI22" s="24">
        <v>5</v>
      </c>
      <c r="BJ22" s="24">
        <v>5</v>
      </c>
      <c r="BK22" s="24">
        <v>4</v>
      </c>
      <c r="BL22" s="24">
        <v>3</v>
      </c>
      <c r="BM22" s="24">
        <v>2</v>
      </c>
      <c r="BN22" s="24">
        <v>2</v>
      </c>
      <c r="BO22" s="24">
        <v>5</v>
      </c>
      <c r="BP22" s="29">
        <v>3</v>
      </c>
      <c r="BQ22" s="159">
        <f>SUM(AV23:BP23)</f>
        <v>76</v>
      </c>
      <c r="BR22" s="135">
        <f>SUM(Y22,AU22,BQ22)</f>
        <v>230</v>
      </c>
      <c r="BS22" s="137">
        <f>IF($BU$5&lt;&gt;0,ROUND(BR22/$BU$5,3),0)</f>
        <v>0.801</v>
      </c>
      <c r="BT22" s="163">
        <f>RANK(BS22,$BS$8:$BS$87)</f>
        <v>6</v>
      </c>
    </row>
    <row r="23" spans="1:72" ht="15.75" thickBot="1">
      <c r="A23" s="112"/>
      <c r="B23" s="110"/>
      <c r="C23" s="114"/>
      <c r="D23" s="129">
        <f>SUM(D22:F22)</f>
        <v>11</v>
      </c>
      <c r="E23" s="108"/>
      <c r="F23" s="108"/>
      <c r="G23" s="108">
        <f>SUM(G22:I22)</f>
        <v>11</v>
      </c>
      <c r="H23" s="108"/>
      <c r="I23" s="108"/>
      <c r="J23" s="108">
        <f>SUM(J22:L22)</f>
        <v>13</v>
      </c>
      <c r="K23" s="108"/>
      <c r="L23" s="108"/>
      <c r="M23" s="108">
        <f>SUM(M22:O22)</f>
        <v>13</v>
      </c>
      <c r="N23" s="108"/>
      <c r="O23" s="108"/>
      <c r="P23" s="108">
        <f>SUM(P22:R22)</f>
        <v>14</v>
      </c>
      <c r="Q23" s="108"/>
      <c r="R23" s="108"/>
      <c r="S23" s="108">
        <f>SUM(S22:U22)</f>
        <v>11</v>
      </c>
      <c r="T23" s="108"/>
      <c r="U23" s="108"/>
      <c r="V23" s="108">
        <f>SUM(V22:X22)</f>
        <v>13</v>
      </c>
      <c r="W23" s="108"/>
      <c r="X23" s="130"/>
      <c r="Y23" s="157"/>
      <c r="Z23" s="131">
        <f>SUM(Z22:AB22)</f>
        <v>5</v>
      </c>
      <c r="AA23" s="132"/>
      <c r="AB23" s="132"/>
      <c r="AC23" s="132">
        <f>SUM(AC22:AE22)</f>
        <v>9</v>
      </c>
      <c r="AD23" s="132"/>
      <c r="AE23" s="132"/>
      <c r="AF23" s="132">
        <f>SUM(AF22:AH22)</f>
        <v>13</v>
      </c>
      <c r="AG23" s="132"/>
      <c r="AH23" s="132"/>
      <c r="AI23" s="132">
        <f>SUM(AI22:AK22)</f>
        <v>10</v>
      </c>
      <c r="AJ23" s="132"/>
      <c r="AK23" s="132"/>
      <c r="AL23" s="132">
        <f>SUM(AL22:AN22)</f>
        <v>9</v>
      </c>
      <c r="AM23" s="132"/>
      <c r="AN23" s="132"/>
      <c r="AO23" s="132">
        <f>SUM(AO22:AQ22)</f>
        <v>11</v>
      </c>
      <c r="AP23" s="132"/>
      <c r="AQ23" s="132"/>
      <c r="AR23" s="132">
        <f>SUM(AR22:AT22)</f>
        <v>11</v>
      </c>
      <c r="AS23" s="132"/>
      <c r="AT23" s="133"/>
      <c r="AU23" s="155"/>
      <c r="AV23" s="140">
        <f>SUM(AV22:AX22)</f>
        <v>12</v>
      </c>
      <c r="AW23" s="139"/>
      <c r="AX23" s="139"/>
      <c r="AY23" s="139">
        <f>SUM(AY22:BA22)</f>
        <v>12</v>
      </c>
      <c r="AZ23" s="139"/>
      <c r="BA23" s="139"/>
      <c r="BB23" s="139">
        <f>SUM(BB22:BD22)</f>
        <v>9</v>
      </c>
      <c r="BC23" s="139"/>
      <c r="BD23" s="139"/>
      <c r="BE23" s="139">
        <f>SUM(BE22:BG22)</f>
        <v>11</v>
      </c>
      <c r="BF23" s="139"/>
      <c r="BG23" s="139"/>
      <c r="BH23" s="139">
        <f>SUM(BH22:BJ22)</f>
        <v>13</v>
      </c>
      <c r="BI23" s="139"/>
      <c r="BJ23" s="139"/>
      <c r="BK23" s="139">
        <f>SUM(BK22:BM22)</f>
        <v>9</v>
      </c>
      <c r="BL23" s="139"/>
      <c r="BM23" s="139"/>
      <c r="BN23" s="139">
        <f>SUM(BN22:BP22)</f>
        <v>10</v>
      </c>
      <c r="BO23" s="139"/>
      <c r="BP23" s="158"/>
      <c r="BQ23" s="160"/>
      <c r="BR23" s="136"/>
      <c r="BS23" s="138"/>
      <c r="BT23" s="164"/>
    </row>
    <row r="24" spans="1:72" ht="15">
      <c r="A24" s="111">
        <v>9</v>
      </c>
      <c r="B24" s="109" t="str">
        <f>'Итоговый результат'!B20</f>
        <v>Берзин Игорь</v>
      </c>
      <c r="C24" s="113" t="str">
        <f>'Итоговый результат'!C20</f>
        <v>Рязань|Пересвет</v>
      </c>
      <c r="D24" s="30">
        <v>1</v>
      </c>
      <c r="E24" s="22">
        <v>5</v>
      </c>
      <c r="F24" s="22">
        <v>5</v>
      </c>
      <c r="G24" s="22">
        <v>4</v>
      </c>
      <c r="H24" s="22">
        <v>5</v>
      </c>
      <c r="I24" s="22">
        <v>4</v>
      </c>
      <c r="J24" s="22">
        <v>1</v>
      </c>
      <c r="K24" s="22">
        <v>4</v>
      </c>
      <c r="L24" s="22">
        <v>4</v>
      </c>
      <c r="M24" s="22">
        <v>3</v>
      </c>
      <c r="N24" s="22">
        <v>5</v>
      </c>
      <c r="O24" s="22">
        <v>4</v>
      </c>
      <c r="P24" s="22">
        <v>3</v>
      </c>
      <c r="Q24" s="22">
        <v>4</v>
      </c>
      <c r="R24" s="22">
        <v>4</v>
      </c>
      <c r="S24" s="22">
        <v>4</v>
      </c>
      <c r="T24" s="22">
        <v>5</v>
      </c>
      <c r="U24" s="22">
        <v>4</v>
      </c>
      <c r="V24" s="22">
        <v>3</v>
      </c>
      <c r="W24" s="22">
        <v>5</v>
      </c>
      <c r="X24" s="25">
        <v>5</v>
      </c>
      <c r="Y24" s="156">
        <f>SUM(D25:X25)</f>
        <v>82</v>
      </c>
      <c r="Z24" s="26">
        <v>1</v>
      </c>
      <c r="AA24" s="23">
        <v>1</v>
      </c>
      <c r="AB24" s="23">
        <v>4</v>
      </c>
      <c r="AC24" s="23">
        <v>2</v>
      </c>
      <c r="AD24" s="23">
        <v>2</v>
      </c>
      <c r="AE24" s="23">
        <v>2</v>
      </c>
      <c r="AF24" s="23">
        <v>5</v>
      </c>
      <c r="AG24" s="23">
        <v>5</v>
      </c>
      <c r="AH24" s="23">
        <v>4</v>
      </c>
      <c r="AI24" s="23">
        <v>4</v>
      </c>
      <c r="AJ24" s="23">
        <v>3</v>
      </c>
      <c r="AK24" s="23">
        <v>5</v>
      </c>
      <c r="AL24" s="23">
        <v>3</v>
      </c>
      <c r="AM24" s="23">
        <v>4</v>
      </c>
      <c r="AN24" s="23">
        <v>5</v>
      </c>
      <c r="AO24" s="23">
        <v>3</v>
      </c>
      <c r="AP24" s="23">
        <v>0</v>
      </c>
      <c r="AQ24" s="23">
        <v>5</v>
      </c>
      <c r="AR24" s="23">
        <v>1</v>
      </c>
      <c r="AS24" s="23">
        <v>5</v>
      </c>
      <c r="AT24" s="27">
        <v>4</v>
      </c>
      <c r="AU24" s="154">
        <f>SUM(Z25:AT25)</f>
        <v>68</v>
      </c>
      <c r="AV24" s="28">
        <v>2</v>
      </c>
      <c r="AW24" s="24">
        <v>3</v>
      </c>
      <c r="AX24" s="24">
        <v>4</v>
      </c>
      <c r="AY24" s="24">
        <v>0</v>
      </c>
      <c r="AZ24" s="24">
        <v>0</v>
      </c>
      <c r="BA24" s="24">
        <v>4</v>
      </c>
      <c r="BB24" s="24">
        <v>2</v>
      </c>
      <c r="BC24" s="24">
        <v>2</v>
      </c>
      <c r="BD24" s="24">
        <v>4</v>
      </c>
      <c r="BE24" s="24">
        <v>0</v>
      </c>
      <c r="BF24" s="24">
        <v>0</v>
      </c>
      <c r="BG24" s="24">
        <v>4</v>
      </c>
      <c r="BH24" s="24">
        <v>2</v>
      </c>
      <c r="BI24" s="24">
        <v>1</v>
      </c>
      <c r="BJ24" s="24">
        <v>1</v>
      </c>
      <c r="BK24" s="24">
        <v>2</v>
      </c>
      <c r="BL24" s="24">
        <v>3</v>
      </c>
      <c r="BM24" s="24">
        <v>1</v>
      </c>
      <c r="BN24" s="24">
        <v>0</v>
      </c>
      <c r="BO24" s="24">
        <v>3</v>
      </c>
      <c r="BP24" s="29">
        <v>3</v>
      </c>
      <c r="BQ24" s="159">
        <f>SUM(AV25:BP25)</f>
        <v>41</v>
      </c>
      <c r="BR24" s="135">
        <f>SUM(Y24,AU24,BQ24)</f>
        <v>191</v>
      </c>
      <c r="BS24" s="137">
        <f>IF($BU$5&lt;&gt;0,ROUND(BR24/$BU$5,3),0)</f>
        <v>0.666</v>
      </c>
      <c r="BT24" s="163">
        <f>RANK(BS24,$BS$8:$BS$87)</f>
        <v>13</v>
      </c>
    </row>
    <row r="25" spans="1:72" ht="15.75" thickBot="1">
      <c r="A25" s="112"/>
      <c r="B25" s="110"/>
      <c r="C25" s="114"/>
      <c r="D25" s="129">
        <f>SUM(D24:F24)</f>
        <v>11</v>
      </c>
      <c r="E25" s="108"/>
      <c r="F25" s="108"/>
      <c r="G25" s="108">
        <f>SUM(G24:I24)</f>
        <v>13</v>
      </c>
      <c r="H25" s="108"/>
      <c r="I25" s="108"/>
      <c r="J25" s="108">
        <f>SUM(J24:L24)</f>
        <v>9</v>
      </c>
      <c r="K25" s="108"/>
      <c r="L25" s="108"/>
      <c r="M25" s="108">
        <f>SUM(M24:O24)</f>
        <v>12</v>
      </c>
      <c r="N25" s="108"/>
      <c r="O25" s="108"/>
      <c r="P25" s="108">
        <f>SUM(P24:R24)</f>
        <v>11</v>
      </c>
      <c r="Q25" s="108"/>
      <c r="R25" s="108"/>
      <c r="S25" s="108">
        <f>SUM(S24:U24)</f>
        <v>13</v>
      </c>
      <c r="T25" s="108"/>
      <c r="U25" s="108"/>
      <c r="V25" s="108">
        <f>SUM(V24:X24)</f>
        <v>13</v>
      </c>
      <c r="W25" s="108"/>
      <c r="X25" s="130"/>
      <c r="Y25" s="157"/>
      <c r="Z25" s="131">
        <f>SUM(Z24:AB24)</f>
        <v>6</v>
      </c>
      <c r="AA25" s="132"/>
      <c r="AB25" s="132"/>
      <c r="AC25" s="132">
        <f>SUM(AC24:AE24)</f>
        <v>6</v>
      </c>
      <c r="AD25" s="132"/>
      <c r="AE25" s="132"/>
      <c r="AF25" s="132">
        <f>SUM(AF24:AH24)</f>
        <v>14</v>
      </c>
      <c r="AG25" s="132"/>
      <c r="AH25" s="132"/>
      <c r="AI25" s="132">
        <f>SUM(AI24:AK24)</f>
        <v>12</v>
      </c>
      <c r="AJ25" s="132"/>
      <c r="AK25" s="132"/>
      <c r="AL25" s="132">
        <f>SUM(AL24:AN24)</f>
        <v>12</v>
      </c>
      <c r="AM25" s="132"/>
      <c r="AN25" s="132"/>
      <c r="AO25" s="132">
        <f>SUM(AO24:AQ24)</f>
        <v>8</v>
      </c>
      <c r="AP25" s="132"/>
      <c r="AQ25" s="132"/>
      <c r="AR25" s="132">
        <f>SUM(AR24:AT24)</f>
        <v>10</v>
      </c>
      <c r="AS25" s="132"/>
      <c r="AT25" s="133"/>
      <c r="AU25" s="155"/>
      <c r="AV25" s="140">
        <f>SUM(AV24:AX24)</f>
        <v>9</v>
      </c>
      <c r="AW25" s="139"/>
      <c r="AX25" s="139"/>
      <c r="AY25" s="139">
        <f>SUM(AY24:BA24)</f>
        <v>4</v>
      </c>
      <c r="AZ25" s="139"/>
      <c r="BA25" s="139"/>
      <c r="BB25" s="139">
        <f>SUM(BB24:BD24)</f>
        <v>8</v>
      </c>
      <c r="BC25" s="139"/>
      <c r="BD25" s="139"/>
      <c r="BE25" s="139">
        <f>SUM(BE24:BG24)</f>
        <v>4</v>
      </c>
      <c r="BF25" s="139"/>
      <c r="BG25" s="139"/>
      <c r="BH25" s="139">
        <f>SUM(BH24:BJ24)</f>
        <v>4</v>
      </c>
      <c r="BI25" s="139"/>
      <c r="BJ25" s="139"/>
      <c r="BK25" s="139">
        <f>SUM(BK24:BM24)</f>
        <v>6</v>
      </c>
      <c r="BL25" s="139"/>
      <c r="BM25" s="139"/>
      <c r="BN25" s="139">
        <f>SUM(BN24:BP24)</f>
        <v>6</v>
      </c>
      <c r="BO25" s="139"/>
      <c r="BP25" s="158"/>
      <c r="BQ25" s="160"/>
      <c r="BR25" s="136"/>
      <c r="BS25" s="138"/>
      <c r="BT25" s="164"/>
    </row>
    <row r="26" spans="1:72" ht="15">
      <c r="A26" s="111">
        <v>10</v>
      </c>
      <c r="B26" s="109" t="str">
        <f>'Итоговый результат'!B21</f>
        <v>Юрков Максим</v>
      </c>
      <c r="C26" s="113" t="str">
        <f>'Итоговый результат'!C21</f>
        <v>Рязань|Пересвет</v>
      </c>
      <c r="D26" s="30">
        <v>4</v>
      </c>
      <c r="E26" s="22">
        <v>4</v>
      </c>
      <c r="F26" s="22">
        <v>0</v>
      </c>
      <c r="G26" s="22">
        <v>3</v>
      </c>
      <c r="H26" s="22">
        <v>4</v>
      </c>
      <c r="I26" s="22">
        <v>3</v>
      </c>
      <c r="J26" s="22">
        <v>0</v>
      </c>
      <c r="K26" s="22">
        <v>5</v>
      </c>
      <c r="L26" s="22">
        <v>5</v>
      </c>
      <c r="M26" s="22">
        <v>0</v>
      </c>
      <c r="N26" s="22">
        <v>5</v>
      </c>
      <c r="O26" s="22">
        <v>4</v>
      </c>
      <c r="P26" s="22">
        <v>0</v>
      </c>
      <c r="Q26" s="22">
        <v>1</v>
      </c>
      <c r="R26" s="22">
        <v>1</v>
      </c>
      <c r="S26" s="22">
        <v>1</v>
      </c>
      <c r="T26" s="22">
        <v>0</v>
      </c>
      <c r="U26" s="22">
        <v>5</v>
      </c>
      <c r="V26" s="22">
        <v>0</v>
      </c>
      <c r="W26" s="22">
        <v>0</v>
      </c>
      <c r="X26" s="25">
        <v>4</v>
      </c>
      <c r="Y26" s="156">
        <f>SUM(D27:X27)</f>
        <v>49</v>
      </c>
      <c r="Z26" s="26">
        <v>0</v>
      </c>
      <c r="AA26" s="23">
        <v>0</v>
      </c>
      <c r="AB26" s="23">
        <v>2</v>
      </c>
      <c r="AC26" s="23">
        <v>0</v>
      </c>
      <c r="AD26" s="23">
        <v>0</v>
      </c>
      <c r="AE26" s="23">
        <v>4</v>
      </c>
      <c r="AF26" s="23">
        <v>0</v>
      </c>
      <c r="AG26" s="23">
        <v>0</v>
      </c>
      <c r="AH26" s="23">
        <v>0</v>
      </c>
      <c r="AI26" s="23">
        <v>0</v>
      </c>
      <c r="AJ26" s="23">
        <v>3</v>
      </c>
      <c r="AK26" s="23">
        <v>5</v>
      </c>
      <c r="AL26" s="23">
        <v>0</v>
      </c>
      <c r="AM26" s="23">
        <v>2</v>
      </c>
      <c r="AN26" s="23">
        <v>3</v>
      </c>
      <c r="AO26" s="23">
        <v>0</v>
      </c>
      <c r="AP26" s="23">
        <v>3</v>
      </c>
      <c r="AQ26" s="23">
        <v>1</v>
      </c>
      <c r="AR26" s="23">
        <v>0</v>
      </c>
      <c r="AS26" s="23">
        <v>4</v>
      </c>
      <c r="AT26" s="27">
        <v>4</v>
      </c>
      <c r="AU26" s="154">
        <f>SUM(Z27:AT27)</f>
        <v>31</v>
      </c>
      <c r="AV26" s="28">
        <v>0</v>
      </c>
      <c r="AW26" s="24">
        <v>1</v>
      </c>
      <c r="AX26" s="24">
        <v>1</v>
      </c>
      <c r="AY26" s="24">
        <v>4</v>
      </c>
      <c r="AZ26" s="24">
        <v>3</v>
      </c>
      <c r="BA26" s="24">
        <v>0</v>
      </c>
      <c r="BB26" s="24">
        <v>0</v>
      </c>
      <c r="BC26" s="24">
        <v>3</v>
      </c>
      <c r="BD26" s="24">
        <v>0</v>
      </c>
      <c r="BE26" s="24">
        <v>0</v>
      </c>
      <c r="BF26" s="24">
        <v>5</v>
      </c>
      <c r="BG26" s="24">
        <v>5</v>
      </c>
      <c r="BH26" s="24">
        <v>4</v>
      </c>
      <c r="BI26" s="24">
        <v>5</v>
      </c>
      <c r="BJ26" s="24">
        <v>0</v>
      </c>
      <c r="BK26" s="24">
        <v>5</v>
      </c>
      <c r="BL26" s="24">
        <v>2</v>
      </c>
      <c r="BM26" s="24">
        <v>2</v>
      </c>
      <c r="BN26" s="24">
        <v>4</v>
      </c>
      <c r="BO26" s="24">
        <v>1</v>
      </c>
      <c r="BP26" s="29">
        <v>4</v>
      </c>
      <c r="BQ26" s="159">
        <f>SUM(AV27:BP27)</f>
        <v>49</v>
      </c>
      <c r="BR26" s="135">
        <f>SUM(Y26,AU26,BQ26)</f>
        <v>129</v>
      </c>
      <c r="BS26" s="137">
        <f>IF($BU$5&lt;&gt;0,ROUND(BR26/$BU$5,3),0)</f>
        <v>0.449</v>
      </c>
      <c r="BT26" s="163">
        <f>RANK(BS26,$BS$8:$BS$87)</f>
        <v>19</v>
      </c>
    </row>
    <row r="27" spans="1:72" ht="15.75" thickBot="1">
      <c r="A27" s="112"/>
      <c r="B27" s="110"/>
      <c r="C27" s="114"/>
      <c r="D27" s="129">
        <f>SUM(D26:F26)</f>
        <v>8</v>
      </c>
      <c r="E27" s="108"/>
      <c r="F27" s="108"/>
      <c r="G27" s="108">
        <f>SUM(G26:I26)</f>
        <v>10</v>
      </c>
      <c r="H27" s="108"/>
      <c r="I27" s="108"/>
      <c r="J27" s="108">
        <f>SUM(J26:L26)</f>
        <v>10</v>
      </c>
      <c r="K27" s="108"/>
      <c r="L27" s="108"/>
      <c r="M27" s="108">
        <f>SUM(M26:O26)</f>
        <v>9</v>
      </c>
      <c r="N27" s="108"/>
      <c r="O27" s="108"/>
      <c r="P27" s="108">
        <f>SUM(P26:R26)</f>
        <v>2</v>
      </c>
      <c r="Q27" s="108"/>
      <c r="R27" s="108"/>
      <c r="S27" s="108">
        <f>SUM(S26:U26)</f>
        <v>6</v>
      </c>
      <c r="T27" s="108"/>
      <c r="U27" s="108"/>
      <c r="V27" s="108">
        <f>SUM(V26:X26)</f>
        <v>4</v>
      </c>
      <c r="W27" s="108"/>
      <c r="X27" s="130"/>
      <c r="Y27" s="157"/>
      <c r="Z27" s="131">
        <f>SUM(Z26:AB26)</f>
        <v>2</v>
      </c>
      <c r="AA27" s="132"/>
      <c r="AB27" s="132"/>
      <c r="AC27" s="132">
        <f>SUM(AC26:AE26)</f>
        <v>4</v>
      </c>
      <c r="AD27" s="132"/>
      <c r="AE27" s="132"/>
      <c r="AF27" s="132">
        <f>SUM(AF26:AH26)</f>
        <v>0</v>
      </c>
      <c r="AG27" s="132"/>
      <c r="AH27" s="132"/>
      <c r="AI27" s="132">
        <f>SUM(AI26:AK26)</f>
        <v>8</v>
      </c>
      <c r="AJ27" s="132"/>
      <c r="AK27" s="132"/>
      <c r="AL27" s="132">
        <f>SUM(AL26:AN26)</f>
        <v>5</v>
      </c>
      <c r="AM27" s="132"/>
      <c r="AN27" s="132"/>
      <c r="AO27" s="132">
        <f>SUM(AO26:AQ26)</f>
        <v>4</v>
      </c>
      <c r="AP27" s="132"/>
      <c r="AQ27" s="132"/>
      <c r="AR27" s="132">
        <f>SUM(AR26:AT26)</f>
        <v>8</v>
      </c>
      <c r="AS27" s="132"/>
      <c r="AT27" s="133"/>
      <c r="AU27" s="155"/>
      <c r="AV27" s="140">
        <f>SUM(AV26:AX26)</f>
        <v>2</v>
      </c>
      <c r="AW27" s="139"/>
      <c r="AX27" s="139"/>
      <c r="AY27" s="139">
        <f>SUM(AY26:BA26)</f>
        <v>7</v>
      </c>
      <c r="AZ27" s="139"/>
      <c r="BA27" s="139"/>
      <c r="BB27" s="139">
        <f>SUM(BB26:BD26)</f>
        <v>3</v>
      </c>
      <c r="BC27" s="139"/>
      <c r="BD27" s="139"/>
      <c r="BE27" s="139">
        <f>SUM(BE26:BG26)</f>
        <v>10</v>
      </c>
      <c r="BF27" s="139"/>
      <c r="BG27" s="139"/>
      <c r="BH27" s="139">
        <f>SUM(BH26:BJ26)</f>
        <v>9</v>
      </c>
      <c r="BI27" s="139"/>
      <c r="BJ27" s="139"/>
      <c r="BK27" s="139">
        <f>SUM(BK26:BM26)</f>
        <v>9</v>
      </c>
      <c r="BL27" s="139"/>
      <c r="BM27" s="139"/>
      <c r="BN27" s="139">
        <f>SUM(BN26:BP26)</f>
        <v>9</v>
      </c>
      <c r="BO27" s="139"/>
      <c r="BP27" s="158"/>
      <c r="BQ27" s="160"/>
      <c r="BR27" s="136"/>
      <c r="BS27" s="138"/>
      <c r="BT27" s="164"/>
    </row>
    <row r="28" spans="1:72" ht="15">
      <c r="A28" s="111">
        <v>11</v>
      </c>
      <c r="B28" s="109" t="str">
        <f>'Итоговый результат'!B22</f>
        <v>Самков Владислав</v>
      </c>
      <c r="C28" s="113" t="str">
        <f>'Итоговый результат'!C22</f>
        <v>НабЧел|АлтынНур</v>
      </c>
      <c r="D28" s="30">
        <v>5</v>
      </c>
      <c r="E28" s="22">
        <v>5</v>
      </c>
      <c r="F28" s="22">
        <v>1</v>
      </c>
      <c r="G28" s="22">
        <v>5</v>
      </c>
      <c r="H28" s="22">
        <v>3</v>
      </c>
      <c r="I28" s="22">
        <v>5</v>
      </c>
      <c r="J28" s="22">
        <v>4</v>
      </c>
      <c r="K28" s="22">
        <v>5</v>
      </c>
      <c r="L28" s="22">
        <v>4</v>
      </c>
      <c r="M28" s="22">
        <v>1</v>
      </c>
      <c r="N28" s="22">
        <v>3</v>
      </c>
      <c r="O28" s="22">
        <v>3</v>
      </c>
      <c r="P28" s="22">
        <v>5</v>
      </c>
      <c r="Q28" s="22">
        <v>5</v>
      </c>
      <c r="R28" s="22">
        <v>5</v>
      </c>
      <c r="S28" s="22">
        <v>5</v>
      </c>
      <c r="T28" s="22">
        <v>5</v>
      </c>
      <c r="U28" s="22">
        <v>4</v>
      </c>
      <c r="V28" s="22">
        <v>5</v>
      </c>
      <c r="W28" s="22">
        <v>5</v>
      </c>
      <c r="X28" s="25">
        <v>5</v>
      </c>
      <c r="Y28" s="156">
        <f>SUM(D29:X29)</f>
        <v>88</v>
      </c>
      <c r="Z28" s="26">
        <v>2</v>
      </c>
      <c r="AA28" s="23">
        <v>4</v>
      </c>
      <c r="AB28" s="23">
        <v>4</v>
      </c>
      <c r="AC28" s="23">
        <v>5</v>
      </c>
      <c r="AD28" s="23">
        <v>4</v>
      </c>
      <c r="AE28" s="23">
        <v>4</v>
      </c>
      <c r="AF28" s="23">
        <v>5</v>
      </c>
      <c r="AG28" s="23">
        <v>3</v>
      </c>
      <c r="AH28" s="23">
        <v>4</v>
      </c>
      <c r="AI28" s="23">
        <v>4</v>
      </c>
      <c r="AJ28" s="23">
        <v>4</v>
      </c>
      <c r="AK28" s="23">
        <v>5</v>
      </c>
      <c r="AL28" s="23">
        <v>4</v>
      </c>
      <c r="AM28" s="23">
        <v>5</v>
      </c>
      <c r="AN28" s="23">
        <v>3</v>
      </c>
      <c r="AO28" s="23">
        <v>0</v>
      </c>
      <c r="AP28" s="23">
        <v>0</v>
      </c>
      <c r="AQ28" s="23">
        <v>2</v>
      </c>
      <c r="AR28" s="23">
        <v>3</v>
      </c>
      <c r="AS28" s="23">
        <v>4</v>
      </c>
      <c r="AT28" s="27">
        <v>2</v>
      </c>
      <c r="AU28" s="154">
        <f>SUM(Z29:AT29)</f>
        <v>71</v>
      </c>
      <c r="AV28" s="28">
        <v>3</v>
      </c>
      <c r="AW28" s="24">
        <v>1</v>
      </c>
      <c r="AX28" s="24">
        <v>2</v>
      </c>
      <c r="AY28" s="24">
        <v>4</v>
      </c>
      <c r="AZ28" s="24">
        <v>5</v>
      </c>
      <c r="BA28" s="24">
        <v>4</v>
      </c>
      <c r="BB28" s="24">
        <v>1</v>
      </c>
      <c r="BC28" s="24">
        <v>4</v>
      </c>
      <c r="BD28" s="24">
        <v>0</v>
      </c>
      <c r="BE28" s="24">
        <v>4</v>
      </c>
      <c r="BF28" s="24">
        <v>0</v>
      </c>
      <c r="BG28" s="24">
        <v>2</v>
      </c>
      <c r="BH28" s="24">
        <v>1</v>
      </c>
      <c r="BI28" s="24">
        <v>3</v>
      </c>
      <c r="BJ28" s="24">
        <v>0</v>
      </c>
      <c r="BK28" s="24">
        <v>0</v>
      </c>
      <c r="BL28" s="24">
        <v>3</v>
      </c>
      <c r="BM28" s="24">
        <v>5</v>
      </c>
      <c r="BN28" s="24">
        <v>0</v>
      </c>
      <c r="BO28" s="24">
        <v>2</v>
      </c>
      <c r="BP28" s="29">
        <v>5</v>
      </c>
      <c r="BQ28" s="159">
        <f>SUM(AV29:BP29)</f>
        <v>49</v>
      </c>
      <c r="BR28" s="135">
        <f>SUM(Y28,AU28,BQ28)</f>
        <v>208</v>
      </c>
      <c r="BS28" s="137">
        <f>IF($BU$5&lt;&gt;0,ROUND(BR28/$BU$5,3),0)</f>
        <v>0.725</v>
      </c>
      <c r="BT28" s="163">
        <f>RANK(BS28,$BS$8:$BS$87)</f>
        <v>10</v>
      </c>
    </row>
    <row r="29" spans="1:72" ht="15.75" thickBot="1">
      <c r="A29" s="112"/>
      <c r="B29" s="110"/>
      <c r="C29" s="114"/>
      <c r="D29" s="129">
        <f>SUM(D28:F28)</f>
        <v>11</v>
      </c>
      <c r="E29" s="108"/>
      <c r="F29" s="108"/>
      <c r="G29" s="108">
        <f>SUM(G28:I28)</f>
        <v>13</v>
      </c>
      <c r="H29" s="108"/>
      <c r="I29" s="108"/>
      <c r="J29" s="108">
        <f>SUM(J28:L28)</f>
        <v>13</v>
      </c>
      <c r="K29" s="108"/>
      <c r="L29" s="108"/>
      <c r="M29" s="108">
        <f>SUM(M28:O28)</f>
        <v>7</v>
      </c>
      <c r="N29" s="108"/>
      <c r="O29" s="108"/>
      <c r="P29" s="108">
        <f>SUM(P28:R28)</f>
        <v>15</v>
      </c>
      <c r="Q29" s="108"/>
      <c r="R29" s="108"/>
      <c r="S29" s="108">
        <f>SUM(S28:U28)</f>
        <v>14</v>
      </c>
      <c r="T29" s="108"/>
      <c r="U29" s="108"/>
      <c r="V29" s="108">
        <f>SUM(V28:X28)</f>
        <v>15</v>
      </c>
      <c r="W29" s="108"/>
      <c r="X29" s="130"/>
      <c r="Y29" s="157"/>
      <c r="Z29" s="131">
        <f>SUM(Z28:AB28)</f>
        <v>10</v>
      </c>
      <c r="AA29" s="132"/>
      <c r="AB29" s="132"/>
      <c r="AC29" s="132">
        <f>SUM(AC28:AE28)</f>
        <v>13</v>
      </c>
      <c r="AD29" s="132"/>
      <c r="AE29" s="132"/>
      <c r="AF29" s="132">
        <f>SUM(AF28:AH28)</f>
        <v>12</v>
      </c>
      <c r="AG29" s="132"/>
      <c r="AH29" s="132"/>
      <c r="AI29" s="132">
        <f>SUM(AI28:AK28)</f>
        <v>13</v>
      </c>
      <c r="AJ29" s="132"/>
      <c r="AK29" s="132"/>
      <c r="AL29" s="132">
        <f>SUM(AL28:AN28)</f>
        <v>12</v>
      </c>
      <c r="AM29" s="132"/>
      <c r="AN29" s="132"/>
      <c r="AO29" s="132">
        <f>SUM(AO28:AQ28)</f>
        <v>2</v>
      </c>
      <c r="AP29" s="132"/>
      <c r="AQ29" s="132"/>
      <c r="AR29" s="132">
        <f>SUM(AR28:AT28)</f>
        <v>9</v>
      </c>
      <c r="AS29" s="132"/>
      <c r="AT29" s="133"/>
      <c r="AU29" s="155"/>
      <c r="AV29" s="140">
        <f>SUM(AV28:AX28)</f>
        <v>6</v>
      </c>
      <c r="AW29" s="139"/>
      <c r="AX29" s="139"/>
      <c r="AY29" s="139">
        <f>SUM(AY28:BA28)</f>
        <v>13</v>
      </c>
      <c r="AZ29" s="139"/>
      <c r="BA29" s="139"/>
      <c r="BB29" s="139">
        <f>SUM(BB28:BD28)</f>
        <v>5</v>
      </c>
      <c r="BC29" s="139"/>
      <c r="BD29" s="139"/>
      <c r="BE29" s="139">
        <f>SUM(BE28:BG28)</f>
        <v>6</v>
      </c>
      <c r="BF29" s="139"/>
      <c r="BG29" s="139"/>
      <c r="BH29" s="139">
        <f>SUM(BH28:BJ28)</f>
        <v>4</v>
      </c>
      <c r="BI29" s="139"/>
      <c r="BJ29" s="139"/>
      <c r="BK29" s="139">
        <f>SUM(BK28:BM28)</f>
        <v>8</v>
      </c>
      <c r="BL29" s="139"/>
      <c r="BM29" s="139"/>
      <c r="BN29" s="139">
        <f>SUM(BN28:BP28)</f>
        <v>7</v>
      </c>
      <c r="BO29" s="139"/>
      <c r="BP29" s="158"/>
      <c r="BQ29" s="160"/>
      <c r="BR29" s="136"/>
      <c r="BS29" s="138"/>
      <c r="BT29" s="164"/>
    </row>
    <row r="30" spans="1:72" ht="15">
      <c r="A30" s="111">
        <v>12</v>
      </c>
      <c r="B30" s="109" t="str">
        <f>'Итоговый результат'!B23</f>
        <v>Митрофанов Владимир</v>
      </c>
      <c r="C30" s="113" t="str">
        <f>'Итоговый результат'!C23</f>
        <v>Москва|ТвердаяРука</v>
      </c>
      <c r="D30" s="30">
        <v>2</v>
      </c>
      <c r="E30" s="22">
        <v>2</v>
      </c>
      <c r="F30" s="22">
        <v>3</v>
      </c>
      <c r="G30" s="22">
        <v>0</v>
      </c>
      <c r="H30" s="22">
        <v>4</v>
      </c>
      <c r="I30" s="22">
        <v>5</v>
      </c>
      <c r="J30" s="22">
        <v>4</v>
      </c>
      <c r="K30" s="22">
        <v>4</v>
      </c>
      <c r="L30" s="22">
        <v>1</v>
      </c>
      <c r="M30" s="22">
        <v>5</v>
      </c>
      <c r="N30" s="22">
        <v>4</v>
      </c>
      <c r="O30" s="22">
        <v>1</v>
      </c>
      <c r="P30" s="22">
        <v>3</v>
      </c>
      <c r="Q30" s="22">
        <v>3</v>
      </c>
      <c r="R30" s="22">
        <v>2</v>
      </c>
      <c r="S30" s="22">
        <v>5</v>
      </c>
      <c r="T30" s="22">
        <v>4</v>
      </c>
      <c r="U30" s="22">
        <v>1</v>
      </c>
      <c r="V30" s="22">
        <v>5</v>
      </c>
      <c r="W30" s="22">
        <v>2</v>
      </c>
      <c r="X30" s="25">
        <v>5</v>
      </c>
      <c r="Y30" s="156">
        <f>SUM(D31:X31)</f>
        <v>65</v>
      </c>
      <c r="Z30" s="26">
        <v>0</v>
      </c>
      <c r="AA30" s="23">
        <v>0</v>
      </c>
      <c r="AB30" s="23">
        <v>2</v>
      </c>
      <c r="AC30" s="23">
        <v>5</v>
      </c>
      <c r="AD30" s="23">
        <v>5</v>
      </c>
      <c r="AE30" s="23">
        <v>0</v>
      </c>
      <c r="AF30" s="23">
        <v>0</v>
      </c>
      <c r="AG30" s="23">
        <v>2</v>
      </c>
      <c r="AH30" s="23">
        <v>3</v>
      </c>
      <c r="AI30" s="23">
        <v>3</v>
      </c>
      <c r="AJ30" s="23">
        <v>1</v>
      </c>
      <c r="AK30" s="23">
        <v>3</v>
      </c>
      <c r="AL30" s="23">
        <v>4</v>
      </c>
      <c r="AM30" s="23">
        <v>0</v>
      </c>
      <c r="AN30" s="23">
        <v>3</v>
      </c>
      <c r="AO30" s="23">
        <v>0</v>
      </c>
      <c r="AP30" s="23">
        <v>5</v>
      </c>
      <c r="AQ30" s="23">
        <v>0</v>
      </c>
      <c r="AR30" s="23">
        <v>0</v>
      </c>
      <c r="AS30" s="23">
        <v>0</v>
      </c>
      <c r="AT30" s="27">
        <v>5</v>
      </c>
      <c r="AU30" s="154">
        <f>SUM(Z31:AT31)</f>
        <v>41</v>
      </c>
      <c r="AV30" s="28">
        <v>4</v>
      </c>
      <c r="AW30" s="24">
        <v>0</v>
      </c>
      <c r="AX30" s="24">
        <v>0</v>
      </c>
      <c r="AY30" s="24">
        <v>0</v>
      </c>
      <c r="AZ30" s="24">
        <v>1</v>
      </c>
      <c r="BA30" s="24">
        <v>2</v>
      </c>
      <c r="BB30" s="24">
        <v>0</v>
      </c>
      <c r="BC30" s="24">
        <v>5</v>
      </c>
      <c r="BD30" s="24">
        <v>5</v>
      </c>
      <c r="BE30" s="24">
        <v>3</v>
      </c>
      <c r="BF30" s="24">
        <v>0</v>
      </c>
      <c r="BG30" s="24">
        <v>0</v>
      </c>
      <c r="BH30" s="24">
        <v>0</v>
      </c>
      <c r="BI30" s="24">
        <v>3</v>
      </c>
      <c r="BJ30" s="24">
        <v>2</v>
      </c>
      <c r="BK30" s="24">
        <v>0</v>
      </c>
      <c r="BL30" s="24">
        <v>2</v>
      </c>
      <c r="BM30" s="24">
        <v>0</v>
      </c>
      <c r="BN30" s="24">
        <v>0</v>
      </c>
      <c r="BO30" s="24">
        <v>4</v>
      </c>
      <c r="BP30" s="29">
        <v>0</v>
      </c>
      <c r="BQ30" s="159">
        <f>SUM(AV31:BP31)</f>
        <v>31</v>
      </c>
      <c r="BR30" s="135">
        <f>SUM(Y30,AU30,BQ30)</f>
        <v>137</v>
      </c>
      <c r="BS30" s="137">
        <f>IF($BU$5&lt;&gt;0,ROUND(BR30/$BU$5,3),0)</f>
        <v>0.477</v>
      </c>
      <c r="BT30" s="163">
        <f>RANK(BS30,$BS$8:$BS$87)</f>
        <v>18</v>
      </c>
    </row>
    <row r="31" spans="1:72" ht="15.75" thickBot="1">
      <c r="A31" s="112"/>
      <c r="B31" s="110"/>
      <c r="C31" s="114"/>
      <c r="D31" s="129">
        <f>SUM(D30:F30)</f>
        <v>7</v>
      </c>
      <c r="E31" s="108"/>
      <c r="F31" s="108"/>
      <c r="G31" s="108">
        <f>SUM(G30:I30)</f>
        <v>9</v>
      </c>
      <c r="H31" s="108"/>
      <c r="I31" s="108"/>
      <c r="J31" s="108">
        <f>SUM(J30:L30)</f>
        <v>9</v>
      </c>
      <c r="K31" s="108"/>
      <c r="L31" s="108"/>
      <c r="M31" s="108">
        <f>SUM(M30:O30)</f>
        <v>10</v>
      </c>
      <c r="N31" s="108"/>
      <c r="O31" s="108"/>
      <c r="P31" s="108">
        <f>SUM(P30:R30)</f>
        <v>8</v>
      </c>
      <c r="Q31" s="108"/>
      <c r="R31" s="108"/>
      <c r="S31" s="108">
        <f>SUM(S30:U30)</f>
        <v>10</v>
      </c>
      <c r="T31" s="108"/>
      <c r="U31" s="108"/>
      <c r="V31" s="108">
        <f>SUM(V30:X30)</f>
        <v>12</v>
      </c>
      <c r="W31" s="108"/>
      <c r="X31" s="130"/>
      <c r="Y31" s="157"/>
      <c r="Z31" s="131">
        <f>SUM(Z30:AB30)</f>
        <v>2</v>
      </c>
      <c r="AA31" s="132"/>
      <c r="AB31" s="132"/>
      <c r="AC31" s="132">
        <f>SUM(AC30:AE30)</f>
        <v>10</v>
      </c>
      <c r="AD31" s="132"/>
      <c r="AE31" s="132"/>
      <c r="AF31" s="132">
        <f>SUM(AF30:AH30)</f>
        <v>5</v>
      </c>
      <c r="AG31" s="132"/>
      <c r="AH31" s="132"/>
      <c r="AI31" s="132">
        <f>SUM(AI30:AK30)</f>
        <v>7</v>
      </c>
      <c r="AJ31" s="132"/>
      <c r="AK31" s="132"/>
      <c r="AL31" s="132">
        <f>SUM(AL30:AN30)</f>
        <v>7</v>
      </c>
      <c r="AM31" s="132"/>
      <c r="AN31" s="132"/>
      <c r="AO31" s="132">
        <f>SUM(AO30:AQ30)</f>
        <v>5</v>
      </c>
      <c r="AP31" s="132"/>
      <c r="AQ31" s="132"/>
      <c r="AR31" s="132">
        <f>SUM(AR30:AT30)</f>
        <v>5</v>
      </c>
      <c r="AS31" s="132"/>
      <c r="AT31" s="133"/>
      <c r="AU31" s="155"/>
      <c r="AV31" s="140">
        <f>SUM(AV30:AX30)</f>
        <v>4</v>
      </c>
      <c r="AW31" s="139"/>
      <c r="AX31" s="139"/>
      <c r="AY31" s="139">
        <f>SUM(AY30:BA30)</f>
        <v>3</v>
      </c>
      <c r="AZ31" s="139"/>
      <c r="BA31" s="139"/>
      <c r="BB31" s="139">
        <f>SUM(BB30:BD30)</f>
        <v>10</v>
      </c>
      <c r="BC31" s="139"/>
      <c r="BD31" s="139"/>
      <c r="BE31" s="139">
        <f>SUM(BE30:BG30)</f>
        <v>3</v>
      </c>
      <c r="BF31" s="139"/>
      <c r="BG31" s="139"/>
      <c r="BH31" s="139">
        <f>SUM(BH30:BJ30)</f>
        <v>5</v>
      </c>
      <c r="BI31" s="139"/>
      <c r="BJ31" s="139"/>
      <c r="BK31" s="139">
        <f>SUM(BK30:BM30)</f>
        <v>2</v>
      </c>
      <c r="BL31" s="139"/>
      <c r="BM31" s="139"/>
      <c r="BN31" s="139">
        <f>SUM(BN30:BP30)</f>
        <v>4</v>
      </c>
      <c r="BO31" s="139"/>
      <c r="BP31" s="158"/>
      <c r="BQ31" s="160"/>
      <c r="BR31" s="136"/>
      <c r="BS31" s="138"/>
      <c r="BT31" s="164"/>
    </row>
    <row r="32" spans="1:72" ht="15">
      <c r="A32" s="111">
        <v>13</v>
      </c>
      <c r="B32" s="109" t="str">
        <f>'Итоговый результат'!B24</f>
        <v>Бочков Илья</v>
      </c>
      <c r="C32" s="113" t="str">
        <f>'Итоговый результат'!C24</f>
        <v>Москва|FreeKnife</v>
      </c>
      <c r="D32" s="30">
        <v>0</v>
      </c>
      <c r="E32" s="22">
        <v>4</v>
      </c>
      <c r="F32" s="22">
        <v>4</v>
      </c>
      <c r="G32" s="22">
        <v>2</v>
      </c>
      <c r="H32" s="22">
        <v>3</v>
      </c>
      <c r="I32" s="22">
        <v>0</v>
      </c>
      <c r="J32" s="22">
        <v>2</v>
      </c>
      <c r="K32" s="22">
        <v>3</v>
      </c>
      <c r="L32" s="22">
        <v>5</v>
      </c>
      <c r="M32" s="22">
        <v>0</v>
      </c>
      <c r="N32" s="22">
        <v>3</v>
      </c>
      <c r="O32" s="22">
        <v>3</v>
      </c>
      <c r="P32" s="22">
        <v>5</v>
      </c>
      <c r="Q32" s="22">
        <v>3</v>
      </c>
      <c r="R32" s="22">
        <v>0</v>
      </c>
      <c r="S32" s="22">
        <v>4</v>
      </c>
      <c r="T32" s="22">
        <v>4</v>
      </c>
      <c r="U32" s="22">
        <v>0</v>
      </c>
      <c r="V32" s="22">
        <v>0</v>
      </c>
      <c r="W32" s="22">
        <v>0</v>
      </c>
      <c r="X32" s="25">
        <v>4</v>
      </c>
      <c r="Y32" s="156">
        <f>SUM(D33:X33)</f>
        <v>49</v>
      </c>
      <c r="Z32" s="26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5</v>
      </c>
      <c r="AF32" s="23">
        <v>0</v>
      </c>
      <c r="AG32" s="23">
        <v>0</v>
      </c>
      <c r="AH32" s="23">
        <v>5</v>
      </c>
      <c r="AI32" s="23">
        <v>5</v>
      </c>
      <c r="AJ32" s="23">
        <v>0</v>
      </c>
      <c r="AK32" s="23">
        <v>0</v>
      </c>
      <c r="AL32" s="23">
        <v>3</v>
      </c>
      <c r="AM32" s="23">
        <v>0</v>
      </c>
      <c r="AN32" s="23">
        <v>3</v>
      </c>
      <c r="AO32" s="23">
        <v>3</v>
      </c>
      <c r="AP32" s="23">
        <v>0</v>
      </c>
      <c r="AQ32" s="23">
        <v>4</v>
      </c>
      <c r="AR32" s="23">
        <v>0</v>
      </c>
      <c r="AS32" s="23">
        <v>3</v>
      </c>
      <c r="AT32" s="27">
        <v>4</v>
      </c>
      <c r="AU32" s="154">
        <f>SUM(Z33:AT33)</f>
        <v>36</v>
      </c>
      <c r="AV32" s="28">
        <v>0</v>
      </c>
      <c r="AW32" s="24">
        <v>0</v>
      </c>
      <c r="AX32" s="24">
        <v>0</v>
      </c>
      <c r="AY32" s="24">
        <v>1</v>
      </c>
      <c r="AZ32" s="24">
        <v>1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3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9">
        <v>4</v>
      </c>
      <c r="BQ32" s="159">
        <f>SUM(AV33:BP33)</f>
        <v>9</v>
      </c>
      <c r="BR32" s="135">
        <f>SUM(Y32,AU32,BQ32)</f>
        <v>94</v>
      </c>
      <c r="BS32" s="137">
        <f>IF($BU$5&lt;&gt;0,ROUND(BR32/$BU$5,3),0)</f>
        <v>0.328</v>
      </c>
      <c r="BT32" s="163">
        <f>RANK(BS32,$BS$8:$BS$87)</f>
        <v>21</v>
      </c>
    </row>
    <row r="33" spans="1:72" ht="15.75" thickBot="1">
      <c r="A33" s="112"/>
      <c r="B33" s="110"/>
      <c r="C33" s="114"/>
      <c r="D33" s="129">
        <f>SUM(D32:F32)</f>
        <v>8</v>
      </c>
      <c r="E33" s="108"/>
      <c r="F33" s="108"/>
      <c r="G33" s="108">
        <f>SUM(G32:I32)</f>
        <v>5</v>
      </c>
      <c r="H33" s="108"/>
      <c r="I33" s="108"/>
      <c r="J33" s="108">
        <f>SUM(J32:L32)</f>
        <v>10</v>
      </c>
      <c r="K33" s="108"/>
      <c r="L33" s="108"/>
      <c r="M33" s="108">
        <f>SUM(M32:O32)</f>
        <v>6</v>
      </c>
      <c r="N33" s="108"/>
      <c r="O33" s="108"/>
      <c r="P33" s="108">
        <f>SUM(P32:R32)</f>
        <v>8</v>
      </c>
      <c r="Q33" s="108"/>
      <c r="R33" s="108"/>
      <c r="S33" s="108">
        <f>SUM(S32:U32)</f>
        <v>8</v>
      </c>
      <c r="T33" s="108"/>
      <c r="U33" s="108"/>
      <c r="V33" s="108">
        <f>SUM(V32:X32)</f>
        <v>4</v>
      </c>
      <c r="W33" s="108"/>
      <c r="X33" s="130"/>
      <c r="Y33" s="157"/>
      <c r="Z33" s="131">
        <f>SUM(Z32:AB32)</f>
        <v>1</v>
      </c>
      <c r="AA33" s="132"/>
      <c r="AB33" s="132"/>
      <c r="AC33" s="132">
        <f>SUM(AC32:AE32)</f>
        <v>5</v>
      </c>
      <c r="AD33" s="132"/>
      <c r="AE33" s="132"/>
      <c r="AF33" s="132">
        <f>SUM(AF32:AH32)</f>
        <v>5</v>
      </c>
      <c r="AG33" s="132"/>
      <c r="AH33" s="132"/>
      <c r="AI33" s="132">
        <f>SUM(AI32:AK32)</f>
        <v>5</v>
      </c>
      <c r="AJ33" s="132"/>
      <c r="AK33" s="132"/>
      <c r="AL33" s="132">
        <f>SUM(AL32:AN32)</f>
        <v>6</v>
      </c>
      <c r="AM33" s="132"/>
      <c r="AN33" s="132"/>
      <c r="AO33" s="132">
        <f>SUM(AO32:AQ32)</f>
        <v>7</v>
      </c>
      <c r="AP33" s="132"/>
      <c r="AQ33" s="132"/>
      <c r="AR33" s="132">
        <f>SUM(AR32:AT32)</f>
        <v>7</v>
      </c>
      <c r="AS33" s="132"/>
      <c r="AT33" s="133"/>
      <c r="AU33" s="155"/>
      <c r="AV33" s="140">
        <f>SUM(AV32:AX32)</f>
        <v>0</v>
      </c>
      <c r="AW33" s="139"/>
      <c r="AX33" s="139"/>
      <c r="AY33" s="139">
        <f>SUM(AY32:BA32)</f>
        <v>2</v>
      </c>
      <c r="AZ33" s="139"/>
      <c r="BA33" s="139"/>
      <c r="BB33" s="139">
        <f>SUM(BB32:BD32)</f>
        <v>0</v>
      </c>
      <c r="BC33" s="139"/>
      <c r="BD33" s="139"/>
      <c r="BE33" s="139">
        <f>SUM(BE32:BG32)</f>
        <v>0</v>
      </c>
      <c r="BF33" s="139"/>
      <c r="BG33" s="139"/>
      <c r="BH33" s="139">
        <f>SUM(BH32:BJ32)</f>
        <v>3</v>
      </c>
      <c r="BI33" s="139"/>
      <c r="BJ33" s="139"/>
      <c r="BK33" s="139">
        <f>SUM(BK32:BM32)</f>
        <v>0</v>
      </c>
      <c r="BL33" s="139"/>
      <c r="BM33" s="139"/>
      <c r="BN33" s="139">
        <f>SUM(BN32:BP32)</f>
        <v>4</v>
      </c>
      <c r="BO33" s="139"/>
      <c r="BP33" s="158"/>
      <c r="BQ33" s="160"/>
      <c r="BR33" s="136"/>
      <c r="BS33" s="138"/>
      <c r="BT33" s="164"/>
    </row>
    <row r="34" spans="1:72" ht="15">
      <c r="A34" s="111">
        <v>14</v>
      </c>
      <c r="B34" s="109" t="str">
        <f>'Итоговый результат'!B25</f>
        <v>Сушенков Дмитрий</v>
      </c>
      <c r="C34" s="113" t="str">
        <f>'Итоговый результат'!C25</f>
        <v>Москва|FreeKnife</v>
      </c>
      <c r="D34" s="30">
        <v>5</v>
      </c>
      <c r="E34" s="22">
        <v>5</v>
      </c>
      <c r="F34" s="22">
        <v>5</v>
      </c>
      <c r="G34" s="22">
        <v>5</v>
      </c>
      <c r="H34" s="22">
        <v>5</v>
      </c>
      <c r="I34" s="22">
        <v>4</v>
      </c>
      <c r="J34" s="22">
        <v>1</v>
      </c>
      <c r="K34" s="22">
        <v>1</v>
      </c>
      <c r="L34" s="22">
        <v>4</v>
      </c>
      <c r="M34" s="22">
        <v>5</v>
      </c>
      <c r="N34" s="22">
        <v>4</v>
      </c>
      <c r="O34" s="22">
        <v>4</v>
      </c>
      <c r="P34" s="22">
        <v>4</v>
      </c>
      <c r="Q34" s="22">
        <v>5</v>
      </c>
      <c r="R34" s="22">
        <v>4</v>
      </c>
      <c r="S34" s="22">
        <v>3</v>
      </c>
      <c r="T34" s="22">
        <v>5</v>
      </c>
      <c r="U34" s="22">
        <v>3</v>
      </c>
      <c r="V34" s="22">
        <v>4</v>
      </c>
      <c r="W34" s="22">
        <v>5</v>
      </c>
      <c r="X34" s="25">
        <v>5</v>
      </c>
      <c r="Y34" s="156">
        <f>SUM(D35:X35)</f>
        <v>86</v>
      </c>
      <c r="Z34" s="26">
        <v>3</v>
      </c>
      <c r="AA34" s="23">
        <v>4</v>
      </c>
      <c r="AB34" s="23">
        <v>5</v>
      </c>
      <c r="AC34" s="23">
        <v>1</v>
      </c>
      <c r="AD34" s="23">
        <v>5</v>
      </c>
      <c r="AE34" s="23">
        <v>4</v>
      </c>
      <c r="AF34" s="23">
        <v>0</v>
      </c>
      <c r="AG34" s="23">
        <v>5</v>
      </c>
      <c r="AH34" s="23">
        <v>4</v>
      </c>
      <c r="AI34" s="23">
        <v>2</v>
      </c>
      <c r="AJ34" s="23">
        <v>0</v>
      </c>
      <c r="AK34" s="23">
        <v>4</v>
      </c>
      <c r="AL34" s="23">
        <v>0</v>
      </c>
      <c r="AM34" s="23">
        <v>0</v>
      </c>
      <c r="AN34" s="23">
        <v>5</v>
      </c>
      <c r="AO34" s="23">
        <v>4</v>
      </c>
      <c r="AP34" s="23">
        <v>5</v>
      </c>
      <c r="AQ34" s="23">
        <v>5</v>
      </c>
      <c r="AR34" s="23">
        <v>3</v>
      </c>
      <c r="AS34" s="23">
        <v>4</v>
      </c>
      <c r="AT34" s="27">
        <v>2</v>
      </c>
      <c r="AU34" s="154">
        <f>SUM(Z35:AT35)</f>
        <v>65</v>
      </c>
      <c r="AV34" s="28">
        <v>0</v>
      </c>
      <c r="AW34" s="24">
        <v>3</v>
      </c>
      <c r="AX34" s="24">
        <v>5</v>
      </c>
      <c r="AY34" s="24">
        <v>0</v>
      </c>
      <c r="AZ34" s="24">
        <v>0</v>
      </c>
      <c r="BA34" s="24">
        <v>2</v>
      </c>
      <c r="BB34" s="24">
        <v>3</v>
      </c>
      <c r="BC34" s="24">
        <v>5</v>
      </c>
      <c r="BD34" s="24">
        <v>0</v>
      </c>
      <c r="BE34" s="24">
        <v>5</v>
      </c>
      <c r="BF34" s="24">
        <v>5</v>
      </c>
      <c r="BG34" s="24">
        <v>3</v>
      </c>
      <c r="BH34" s="24">
        <v>5</v>
      </c>
      <c r="BI34" s="24">
        <v>1</v>
      </c>
      <c r="BJ34" s="24">
        <v>2</v>
      </c>
      <c r="BK34" s="24">
        <v>3</v>
      </c>
      <c r="BL34" s="24">
        <v>2</v>
      </c>
      <c r="BM34" s="24">
        <v>4</v>
      </c>
      <c r="BN34" s="24">
        <v>4</v>
      </c>
      <c r="BO34" s="24">
        <v>5</v>
      </c>
      <c r="BP34" s="29">
        <v>3</v>
      </c>
      <c r="BQ34" s="159">
        <f>SUM(AV35:BP35)</f>
        <v>60</v>
      </c>
      <c r="BR34" s="135">
        <f>SUM(Y34,AU34,BQ34)</f>
        <v>211</v>
      </c>
      <c r="BS34" s="137">
        <f>IF($BU$5&lt;&gt;0,ROUND(BR34/$BU$5,3),0)</f>
        <v>0.735</v>
      </c>
      <c r="BT34" s="163">
        <f>RANK(BS34,$BS$8:$BS$87)</f>
        <v>9</v>
      </c>
    </row>
    <row r="35" spans="1:72" ht="15.75" thickBot="1">
      <c r="A35" s="112"/>
      <c r="B35" s="110"/>
      <c r="C35" s="114"/>
      <c r="D35" s="129">
        <f>SUM(D34:F34)</f>
        <v>15</v>
      </c>
      <c r="E35" s="108"/>
      <c r="F35" s="108"/>
      <c r="G35" s="108">
        <f>SUM(G34:I34)</f>
        <v>14</v>
      </c>
      <c r="H35" s="108"/>
      <c r="I35" s="108"/>
      <c r="J35" s="108">
        <f>SUM(J34:L34)</f>
        <v>6</v>
      </c>
      <c r="K35" s="108"/>
      <c r="L35" s="108"/>
      <c r="M35" s="108">
        <f>SUM(M34:O34)</f>
        <v>13</v>
      </c>
      <c r="N35" s="108"/>
      <c r="O35" s="108"/>
      <c r="P35" s="108">
        <f>SUM(P34:R34)</f>
        <v>13</v>
      </c>
      <c r="Q35" s="108"/>
      <c r="R35" s="108"/>
      <c r="S35" s="108">
        <f>SUM(S34:U34)</f>
        <v>11</v>
      </c>
      <c r="T35" s="108"/>
      <c r="U35" s="108"/>
      <c r="V35" s="108">
        <f>SUM(V34:X34)</f>
        <v>14</v>
      </c>
      <c r="W35" s="108"/>
      <c r="X35" s="130"/>
      <c r="Y35" s="157"/>
      <c r="Z35" s="131">
        <f>SUM(Z34:AB34)</f>
        <v>12</v>
      </c>
      <c r="AA35" s="132"/>
      <c r="AB35" s="132"/>
      <c r="AC35" s="132">
        <f>SUM(AC34:AE34)</f>
        <v>10</v>
      </c>
      <c r="AD35" s="132"/>
      <c r="AE35" s="132"/>
      <c r="AF35" s="132">
        <f>SUM(AF34:AH34)</f>
        <v>9</v>
      </c>
      <c r="AG35" s="132"/>
      <c r="AH35" s="132"/>
      <c r="AI35" s="132">
        <f>SUM(AI34:AK34)</f>
        <v>6</v>
      </c>
      <c r="AJ35" s="132"/>
      <c r="AK35" s="132"/>
      <c r="AL35" s="132">
        <f>SUM(AL34:AN34)</f>
        <v>5</v>
      </c>
      <c r="AM35" s="132"/>
      <c r="AN35" s="132"/>
      <c r="AO35" s="132">
        <f>SUM(AO34:AQ34)</f>
        <v>14</v>
      </c>
      <c r="AP35" s="132"/>
      <c r="AQ35" s="132"/>
      <c r="AR35" s="132">
        <f>SUM(AR34:AT34)</f>
        <v>9</v>
      </c>
      <c r="AS35" s="132"/>
      <c r="AT35" s="133"/>
      <c r="AU35" s="155"/>
      <c r="AV35" s="140">
        <f>SUM(AV34:AX34)</f>
        <v>8</v>
      </c>
      <c r="AW35" s="139"/>
      <c r="AX35" s="139"/>
      <c r="AY35" s="139">
        <f>SUM(AY34:BA34)</f>
        <v>2</v>
      </c>
      <c r="AZ35" s="139"/>
      <c r="BA35" s="139"/>
      <c r="BB35" s="139">
        <f>SUM(BB34:BD34)</f>
        <v>8</v>
      </c>
      <c r="BC35" s="139"/>
      <c r="BD35" s="139"/>
      <c r="BE35" s="139">
        <f>SUM(BE34:BG34)</f>
        <v>13</v>
      </c>
      <c r="BF35" s="139"/>
      <c r="BG35" s="139"/>
      <c r="BH35" s="139">
        <f>SUM(BH34:BJ34)</f>
        <v>8</v>
      </c>
      <c r="BI35" s="139"/>
      <c r="BJ35" s="139"/>
      <c r="BK35" s="139">
        <f>SUM(BK34:BM34)</f>
        <v>9</v>
      </c>
      <c r="BL35" s="139"/>
      <c r="BM35" s="139"/>
      <c r="BN35" s="139">
        <f>SUM(BN34:BP34)</f>
        <v>12</v>
      </c>
      <c r="BO35" s="139"/>
      <c r="BP35" s="158"/>
      <c r="BQ35" s="160"/>
      <c r="BR35" s="136"/>
      <c r="BS35" s="138"/>
      <c r="BT35" s="164"/>
    </row>
    <row r="36" spans="1:72" ht="15">
      <c r="A36" s="111">
        <v>15</v>
      </c>
      <c r="B36" s="109" t="str">
        <f>'Итоговый результат'!B26</f>
        <v>Малышев Константин</v>
      </c>
      <c r="C36" s="113" t="str">
        <f>'Итоговый результат'!C26</f>
        <v>Москва|FreeKnife</v>
      </c>
      <c r="D36" s="30">
        <v>5</v>
      </c>
      <c r="E36" s="22">
        <v>5</v>
      </c>
      <c r="F36" s="22">
        <v>5</v>
      </c>
      <c r="G36" s="22">
        <v>4</v>
      </c>
      <c r="H36" s="22">
        <v>5</v>
      </c>
      <c r="I36" s="22">
        <v>5</v>
      </c>
      <c r="J36" s="22">
        <v>5</v>
      </c>
      <c r="K36" s="22">
        <v>4</v>
      </c>
      <c r="L36" s="22">
        <v>4</v>
      </c>
      <c r="M36" s="22">
        <v>5</v>
      </c>
      <c r="N36" s="22">
        <v>5</v>
      </c>
      <c r="O36" s="22">
        <v>5</v>
      </c>
      <c r="P36" s="22">
        <v>3</v>
      </c>
      <c r="Q36" s="22">
        <v>5</v>
      </c>
      <c r="R36" s="22">
        <v>4</v>
      </c>
      <c r="S36" s="22">
        <v>5</v>
      </c>
      <c r="T36" s="22">
        <v>5</v>
      </c>
      <c r="U36" s="22">
        <v>4</v>
      </c>
      <c r="V36" s="22">
        <v>4</v>
      </c>
      <c r="W36" s="22">
        <v>5</v>
      </c>
      <c r="X36" s="25">
        <v>4</v>
      </c>
      <c r="Y36" s="156">
        <f>SUM(D37:X37)</f>
        <v>96</v>
      </c>
      <c r="Z36" s="26">
        <v>3</v>
      </c>
      <c r="AA36" s="23">
        <v>5</v>
      </c>
      <c r="AB36" s="23">
        <v>5</v>
      </c>
      <c r="AC36" s="23">
        <v>4</v>
      </c>
      <c r="AD36" s="23">
        <v>5</v>
      </c>
      <c r="AE36" s="23">
        <v>0</v>
      </c>
      <c r="AF36" s="23">
        <v>4</v>
      </c>
      <c r="AG36" s="23">
        <v>3</v>
      </c>
      <c r="AH36" s="23">
        <v>5</v>
      </c>
      <c r="AI36" s="23">
        <v>4</v>
      </c>
      <c r="AJ36" s="23">
        <v>5</v>
      </c>
      <c r="AK36" s="23">
        <v>3</v>
      </c>
      <c r="AL36" s="23">
        <v>5</v>
      </c>
      <c r="AM36" s="23">
        <v>4</v>
      </c>
      <c r="AN36" s="23">
        <v>5</v>
      </c>
      <c r="AO36" s="23">
        <v>4</v>
      </c>
      <c r="AP36" s="23">
        <v>5</v>
      </c>
      <c r="AQ36" s="23">
        <v>5</v>
      </c>
      <c r="AR36" s="23">
        <v>0</v>
      </c>
      <c r="AS36" s="23">
        <v>5</v>
      </c>
      <c r="AT36" s="27">
        <v>5</v>
      </c>
      <c r="AU36" s="154">
        <f>SUM(Z37:AT37)</f>
        <v>84</v>
      </c>
      <c r="AV36" s="28">
        <v>4</v>
      </c>
      <c r="AW36" s="24">
        <v>4</v>
      </c>
      <c r="AX36" s="24">
        <v>5</v>
      </c>
      <c r="AY36" s="24">
        <v>2</v>
      </c>
      <c r="AZ36" s="24">
        <v>4</v>
      </c>
      <c r="BA36" s="24">
        <v>0</v>
      </c>
      <c r="BB36" s="24">
        <v>2</v>
      </c>
      <c r="BC36" s="24">
        <v>5</v>
      </c>
      <c r="BD36" s="24">
        <v>1</v>
      </c>
      <c r="BE36" s="24">
        <v>5</v>
      </c>
      <c r="BF36" s="24">
        <v>3</v>
      </c>
      <c r="BG36" s="24">
        <v>4</v>
      </c>
      <c r="BH36" s="24">
        <v>5</v>
      </c>
      <c r="BI36" s="24">
        <v>5</v>
      </c>
      <c r="BJ36" s="24">
        <v>5</v>
      </c>
      <c r="BK36" s="24">
        <v>5</v>
      </c>
      <c r="BL36" s="24">
        <v>5</v>
      </c>
      <c r="BM36" s="24">
        <v>4</v>
      </c>
      <c r="BN36" s="24">
        <v>5</v>
      </c>
      <c r="BO36" s="24">
        <v>5</v>
      </c>
      <c r="BP36" s="29">
        <v>3</v>
      </c>
      <c r="BQ36" s="159">
        <f>SUM(AV37:BP37)</f>
        <v>81</v>
      </c>
      <c r="BR36" s="135">
        <f>SUM(Y36,AU36,BQ36)</f>
        <v>261</v>
      </c>
      <c r="BS36" s="137">
        <f>IF($BU$5&lt;&gt;0,ROUND(BR36/$BU$5,3),0)</f>
        <v>0.909</v>
      </c>
      <c r="BT36" s="163">
        <f>RANK(BS36,$BS$8:$BS$87)</f>
        <v>2</v>
      </c>
    </row>
    <row r="37" spans="1:72" ht="15.75" thickBot="1">
      <c r="A37" s="141"/>
      <c r="B37" s="142"/>
      <c r="C37" s="143"/>
      <c r="D37" s="106">
        <f>SUM(D36:F36)</f>
        <v>15</v>
      </c>
      <c r="E37" s="107"/>
      <c r="F37" s="107"/>
      <c r="G37" s="107">
        <f>SUM(G36:I36)</f>
        <v>14</v>
      </c>
      <c r="H37" s="107"/>
      <c r="I37" s="107"/>
      <c r="J37" s="107">
        <f>SUM(J36:L36)</f>
        <v>13</v>
      </c>
      <c r="K37" s="107"/>
      <c r="L37" s="107"/>
      <c r="M37" s="107">
        <f>SUM(M36:O36)</f>
        <v>15</v>
      </c>
      <c r="N37" s="107"/>
      <c r="O37" s="107"/>
      <c r="P37" s="107">
        <f>SUM(P36:R36)</f>
        <v>12</v>
      </c>
      <c r="Q37" s="107"/>
      <c r="R37" s="107"/>
      <c r="S37" s="107">
        <f>SUM(S36:U36)</f>
        <v>14</v>
      </c>
      <c r="T37" s="107"/>
      <c r="U37" s="107"/>
      <c r="V37" s="107">
        <f>SUM(V36:X36)</f>
        <v>13</v>
      </c>
      <c r="W37" s="107"/>
      <c r="X37" s="134"/>
      <c r="Y37" s="182"/>
      <c r="Z37" s="152">
        <f>SUM(Z36:AB36)</f>
        <v>13</v>
      </c>
      <c r="AA37" s="153"/>
      <c r="AB37" s="153"/>
      <c r="AC37" s="153">
        <f>SUM(AC36:AE36)</f>
        <v>9</v>
      </c>
      <c r="AD37" s="153"/>
      <c r="AE37" s="153"/>
      <c r="AF37" s="153">
        <f>SUM(AF36:AH36)</f>
        <v>12</v>
      </c>
      <c r="AG37" s="153"/>
      <c r="AH37" s="153"/>
      <c r="AI37" s="153">
        <f>SUM(AI36:AK36)</f>
        <v>12</v>
      </c>
      <c r="AJ37" s="153"/>
      <c r="AK37" s="153"/>
      <c r="AL37" s="153">
        <f>SUM(AL36:AN36)</f>
        <v>14</v>
      </c>
      <c r="AM37" s="153"/>
      <c r="AN37" s="153"/>
      <c r="AO37" s="153">
        <f>SUM(AO36:AQ36)</f>
        <v>14</v>
      </c>
      <c r="AP37" s="153"/>
      <c r="AQ37" s="153"/>
      <c r="AR37" s="153">
        <f>SUM(AR36:AT36)</f>
        <v>10</v>
      </c>
      <c r="AS37" s="153"/>
      <c r="AT37" s="169"/>
      <c r="AU37" s="191"/>
      <c r="AV37" s="146">
        <f>SUM(AV36:AX36)</f>
        <v>13</v>
      </c>
      <c r="AW37" s="147"/>
      <c r="AX37" s="147"/>
      <c r="AY37" s="147">
        <f>SUM(AY36:BA36)</f>
        <v>6</v>
      </c>
      <c r="AZ37" s="147"/>
      <c r="BA37" s="147"/>
      <c r="BB37" s="147">
        <f>SUM(BB36:BD36)</f>
        <v>8</v>
      </c>
      <c r="BC37" s="147"/>
      <c r="BD37" s="147"/>
      <c r="BE37" s="147">
        <f>SUM(BE36:BG36)</f>
        <v>12</v>
      </c>
      <c r="BF37" s="147"/>
      <c r="BG37" s="147"/>
      <c r="BH37" s="147">
        <f>SUM(BH36:BJ36)</f>
        <v>15</v>
      </c>
      <c r="BI37" s="147"/>
      <c r="BJ37" s="147"/>
      <c r="BK37" s="147">
        <f>SUM(BK36:BM36)</f>
        <v>14</v>
      </c>
      <c r="BL37" s="147"/>
      <c r="BM37" s="147"/>
      <c r="BN37" s="147">
        <f>SUM(BN36:BP36)</f>
        <v>13</v>
      </c>
      <c r="BO37" s="147"/>
      <c r="BP37" s="172"/>
      <c r="BQ37" s="178"/>
      <c r="BR37" s="144"/>
      <c r="BS37" s="145"/>
      <c r="BT37" s="162"/>
    </row>
    <row r="38" spans="1:72" ht="15">
      <c r="A38" s="111">
        <v>16</v>
      </c>
      <c r="B38" s="109" t="str">
        <f>'Итоговый результат'!B27</f>
        <v>Стародумов Владимир</v>
      </c>
      <c r="C38" s="113" t="str">
        <f>'Итоговый результат'!C27</f>
        <v>Москва|FreeKnife</v>
      </c>
      <c r="D38" s="30">
        <v>5</v>
      </c>
      <c r="E38" s="22">
        <v>3</v>
      </c>
      <c r="F38" s="22">
        <v>3</v>
      </c>
      <c r="G38" s="22">
        <v>5</v>
      </c>
      <c r="H38" s="22">
        <v>5</v>
      </c>
      <c r="I38" s="22">
        <v>3</v>
      </c>
      <c r="J38" s="22">
        <v>4</v>
      </c>
      <c r="K38" s="22">
        <v>4</v>
      </c>
      <c r="L38" s="22">
        <v>4</v>
      </c>
      <c r="M38" s="22">
        <v>4</v>
      </c>
      <c r="N38" s="22">
        <v>5</v>
      </c>
      <c r="O38" s="22">
        <v>2</v>
      </c>
      <c r="P38" s="22">
        <v>5</v>
      </c>
      <c r="Q38" s="22">
        <v>5</v>
      </c>
      <c r="R38" s="22">
        <v>1</v>
      </c>
      <c r="S38" s="22">
        <v>4</v>
      </c>
      <c r="T38" s="22">
        <v>2</v>
      </c>
      <c r="U38" s="22">
        <v>4</v>
      </c>
      <c r="V38" s="22">
        <v>2</v>
      </c>
      <c r="W38" s="22">
        <v>3</v>
      </c>
      <c r="X38" s="25">
        <v>4</v>
      </c>
      <c r="Y38" s="156">
        <f>SUM(D39:X39)</f>
        <v>77</v>
      </c>
      <c r="Z38" s="26">
        <v>4</v>
      </c>
      <c r="AA38" s="23">
        <v>4</v>
      </c>
      <c r="AB38" s="23">
        <v>2</v>
      </c>
      <c r="AC38" s="23">
        <v>0</v>
      </c>
      <c r="AD38" s="23">
        <v>5</v>
      </c>
      <c r="AE38" s="23">
        <v>1</v>
      </c>
      <c r="AF38" s="23">
        <v>5</v>
      </c>
      <c r="AG38" s="23">
        <v>4</v>
      </c>
      <c r="AH38" s="23">
        <v>5</v>
      </c>
      <c r="AI38" s="23">
        <v>5</v>
      </c>
      <c r="AJ38" s="23">
        <v>2</v>
      </c>
      <c r="AK38" s="23">
        <v>2</v>
      </c>
      <c r="AL38" s="23">
        <v>1</v>
      </c>
      <c r="AM38" s="23">
        <v>0</v>
      </c>
      <c r="AN38" s="23">
        <v>2</v>
      </c>
      <c r="AO38" s="23">
        <v>3</v>
      </c>
      <c r="AP38" s="23">
        <v>3</v>
      </c>
      <c r="AQ38" s="23">
        <v>4</v>
      </c>
      <c r="AR38" s="23">
        <v>2</v>
      </c>
      <c r="AS38" s="23">
        <v>0</v>
      </c>
      <c r="AT38" s="27">
        <v>5</v>
      </c>
      <c r="AU38" s="154">
        <f>SUM(Z39:AT39)</f>
        <v>59</v>
      </c>
      <c r="AV38" s="28">
        <v>2</v>
      </c>
      <c r="AW38" s="24">
        <v>3</v>
      </c>
      <c r="AX38" s="24">
        <v>2</v>
      </c>
      <c r="AY38" s="24">
        <v>3</v>
      </c>
      <c r="AZ38" s="24">
        <v>2</v>
      </c>
      <c r="BA38" s="24">
        <v>5</v>
      </c>
      <c r="BB38" s="24">
        <v>2</v>
      </c>
      <c r="BC38" s="24">
        <v>4</v>
      </c>
      <c r="BD38" s="24">
        <v>1</v>
      </c>
      <c r="BE38" s="24">
        <v>3</v>
      </c>
      <c r="BF38" s="24">
        <v>3</v>
      </c>
      <c r="BG38" s="24">
        <v>1</v>
      </c>
      <c r="BH38" s="24">
        <v>0</v>
      </c>
      <c r="BI38" s="24">
        <v>4</v>
      </c>
      <c r="BJ38" s="24">
        <v>2</v>
      </c>
      <c r="BK38" s="24">
        <v>3</v>
      </c>
      <c r="BL38" s="24">
        <v>4</v>
      </c>
      <c r="BM38" s="24">
        <v>2</v>
      </c>
      <c r="BN38" s="24">
        <v>2</v>
      </c>
      <c r="BO38" s="24">
        <v>5</v>
      </c>
      <c r="BP38" s="29">
        <v>4</v>
      </c>
      <c r="BQ38" s="159">
        <f>SUM(AV39:BP39)</f>
        <v>57</v>
      </c>
      <c r="BR38" s="135">
        <f>SUM(Y38,AU38,BQ38)</f>
        <v>193</v>
      </c>
      <c r="BS38" s="137">
        <f>IF($BU$5&lt;&gt;0,ROUND(BR38/$BU$5,3),0)</f>
        <v>0.672</v>
      </c>
      <c r="BT38" s="163">
        <f>RANK(BS38,$BS$8:$BS$87)</f>
        <v>12</v>
      </c>
    </row>
    <row r="39" spans="1:72" ht="15.75" thickBot="1">
      <c r="A39" s="112"/>
      <c r="B39" s="110"/>
      <c r="C39" s="114"/>
      <c r="D39" s="129">
        <f>SUM(D38:F38)</f>
        <v>11</v>
      </c>
      <c r="E39" s="108"/>
      <c r="F39" s="108"/>
      <c r="G39" s="108">
        <f>SUM(G38:I38)</f>
        <v>13</v>
      </c>
      <c r="H39" s="108"/>
      <c r="I39" s="108"/>
      <c r="J39" s="108">
        <f>SUM(J38:L38)</f>
        <v>12</v>
      </c>
      <c r="K39" s="108"/>
      <c r="L39" s="108"/>
      <c r="M39" s="108">
        <f>SUM(M38:O38)</f>
        <v>11</v>
      </c>
      <c r="N39" s="108"/>
      <c r="O39" s="108"/>
      <c r="P39" s="108">
        <f>SUM(P38:R38)</f>
        <v>11</v>
      </c>
      <c r="Q39" s="108"/>
      <c r="R39" s="108"/>
      <c r="S39" s="108">
        <f>SUM(S38:U38)</f>
        <v>10</v>
      </c>
      <c r="T39" s="108"/>
      <c r="U39" s="108"/>
      <c r="V39" s="108">
        <f>SUM(V38:X38)</f>
        <v>9</v>
      </c>
      <c r="W39" s="108"/>
      <c r="X39" s="130"/>
      <c r="Y39" s="157"/>
      <c r="Z39" s="131">
        <f>SUM(Z38:AB38)</f>
        <v>10</v>
      </c>
      <c r="AA39" s="132"/>
      <c r="AB39" s="132"/>
      <c r="AC39" s="132">
        <f>SUM(AC38:AE38)</f>
        <v>6</v>
      </c>
      <c r="AD39" s="132"/>
      <c r="AE39" s="132"/>
      <c r="AF39" s="132">
        <f>SUM(AF38:AH38)</f>
        <v>14</v>
      </c>
      <c r="AG39" s="132"/>
      <c r="AH39" s="132"/>
      <c r="AI39" s="132">
        <f>SUM(AI38:AK38)</f>
        <v>9</v>
      </c>
      <c r="AJ39" s="132"/>
      <c r="AK39" s="132"/>
      <c r="AL39" s="132">
        <f>SUM(AL38:AN38)</f>
        <v>3</v>
      </c>
      <c r="AM39" s="132"/>
      <c r="AN39" s="132"/>
      <c r="AO39" s="132">
        <f>SUM(AO38:AQ38)</f>
        <v>10</v>
      </c>
      <c r="AP39" s="132"/>
      <c r="AQ39" s="132"/>
      <c r="AR39" s="132">
        <f>SUM(AR38:AT38)</f>
        <v>7</v>
      </c>
      <c r="AS39" s="132"/>
      <c r="AT39" s="133"/>
      <c r="AU39" s="155"/>
      <c r="AV39" s="140">
        <f>SUM(AV38:AX38)</f>
        <v>7</v>
      </c>
      <c r="AW39" s="139"/>
      <c r="AX39" s="139"/>
      <c r="AY39" s="139">
        <f>SUM(AY38:BA38)</f>
        <v>10</v>
      </c>
      <c r="AZ39" s="139"/>
      <c r="BA39" s="139"/>
      <c r="BB39" s="139">
        <f>SUM(BB38:BD38)</f>
        <v>7</v>
      </c>
      <c r="BC39" s="139"/>
      <c r="BD39" s="139"/>
      <c r="BE39" s="139">
        <f>SUM(BE38:BG38)</f>
        <v>7</v>
      </c>
      <c r="BF39" s="139"/>
      <c r="BG39" s="139"/>
      <c r="BH39" s="139">
        <f>SUM(BH38:BJ38)</f>
        <v>6</v>
      </c>
      <c r="BI39" s="139"/>
      <c r="BJ39" s="139"/>
      <c r="BK39" s="139">
        <f>SUM(BK38:BM38)</f>
        <v>9</v>
      </c>
      <c r="BL39" s="139"/>
      <c r="BM39" s="139"/>
      <c r="BN39" s="139">
        <f>SUM(BN38:BP38)</f>
        <v>11</v>
      </c>
      <c r="BO39" s="139"/>
      <c r="BP39" s="158"/>
      <c r="BQ39" s="160"/>
      <c r="BR39" s="136"/>
      <c r="BS39" s="138"/>
      <c r="BT39" s="164"/>
    </row>
    <row r="40" spans="1:72" ht="15">
      <c r="A40" s="148">
        <v>17</v>
      </c>
      <c r="B40" s="149" t="str">
        <f>'Итоговый результат'!B28</f>
        <v>Воронков Андрей</v>
      </c>
      <c r="C40" s="150" t="str">
        <f>'Итоговый результат'!C28</f>
        <v>Москва|FreeKnife</v>
      </c>
      <c r="D40" s="14">
        <v>5</v>
      </c>
      <c r="E40" s="15">
        <v>4</v>
      </c>
      <c r="F40" s="15">
        <v>3</v>
      </c>
      <c r="G40" s="15">
        <v>4</v>
      </c>
      <c r="H40" s="15">
        <v>5</v>
      </c>
      <c r="I40" s="15">
        <v>3</v>
      </c>
      <c r="J40" s="15">
        <v>5</v>
      </c>
      <c r="K40" s="15">
        <v>5</v>
      </c>
      <c r="L40" s="15">
        <v>5</v>
      </c>
      <c r="M40" s="15">
        <v>0</v>
      </c>
      <c r="N40" s="15">
        <v>5</v>
      </c>
      <c r="O40" s="15">
        <v>3</v>
      </c>
      <c r="P40" s="15">
        <v>4</v>
      </c>
      <c r="Q40" s="15">
        <v>4</v>
      </c>
      <c r="R40" s="15">
        <v>4</v>
      </c>
      <c r="S40" s="15">
        <v>5</v>
      </c>
      <c r="T40" s="15">
        <v>2</v>
      </c>
      <c r="U40" s="15">
        <v>5</v>
      </c>
      <c r="V40" s="15">
        <v>4</v>
      </c>
      <c r="W40" s="15">
        <v>4</v>
      </c>
      <c r="X40" s="16">
        <v>5</v>
      </c>
      <c r="Y40" s="181">
        <f>SUM(D41:X41)</f>
        <v>84</v>
      </c>
      <c r="Z40" s="17">
        <v>5</v>
      </c>
      <c r="AA40" s="18">
        <v>5</v>
      </c>
      <c r="AB40" s="18">
        <v>5</v>
      </c>
      <c r="AC40" s="18">
        <v>5</v>
      </c>
      <c r="AD40" s="18">
        <v>3</v>
      </c>
      <c r="AE40" s="18">
        <v>5</v>
      </c>
      <c r="AF40" s="18">
        <v>5</v>
      </c>
      <c r="AG40" s="18">
        <v>0</v>
      </c>
      <c r="AH40" s="18">
        <v>5</v>
      </c>
      <c r="AI40" s="18">
        <v>4</v>
      </c>
      <c r="AJ40" s="18">
        <v>4</v>
      </c>
      <c r="AK40" s="18">
        <v>5</v>
      </c>
      <c r="AL40" s="18">
        <v>5</v>
      </c>
      <c r="AM40" s="18">
        <v>5</v>
      </c>
      <c r="AN40" s="18">
        <v>3</v>
      </c>
      <c r="AO40" s="18">
        <v>4</v>
      </c>
      <c r="AP40" s="18">
        <v>4</v>
      </c>
      <c r="AQ40" s="18">
        <v>5</v>
      </c>
      <c r="AR40" s="18">
        <v>3</v>
      </c>
      <c r="AS40" s="18">
        <v>5</v>
      </c>
      <c r="AT40" s="19">
        <v>5</v>
      </c>
      <c r="AU40" s="190">
        <f>SUM(Z41:AT41)</f>
        <v>90</v>
      </c>
      <c r="AV40" s="20">
        <v>3</v>
      </c>
      <c r="AW40" s="8">
        <v>1</v>
      </c>
      <c r="AX40" s="8">
        <v>0</v>
      </c>
      <c r="AY40" s="8">
        <v>0</v>
      </c>
      <c r="AZ40" s="8">
        <v>1</v>
      </c>
      <c r="BA40" s="8">
        <v>2</v>
      </c>
      <c r="BB40" s="8">
        <v>0</v>
      </c>
      <c r="BC40" s="8">
        <v>3</v>
      </c>
      <c r="BD40" s="8">
        <v>3</v>
      </c>
      <c r="BE40" s="8">
        <v>0</v>
      </c>
      <c r="BF40" s="8">
        <v>5</v>
      </c>
      <c r="BG40" s="8">
        <v>4</v>
      </c>
      <c r="BH40" s="8">
        <v>4</v>
      </c>
      <c r="BI40" s="8">
        <v>4</v>
      </c>
      <c r="BJ40" s="8">
        <v>0</v>
      </c>
      <c r="BK40" s="8">
        <v>3</v>
      </c>
      <c r="BL40" s="8">
        <v>0</v>
      </c>
      <c r="BM40" s="8">
        <v>3</v>
      </c>
      <c r="BN40" s="8">
        <v>5</v>
      </c>
      <c r="BO40" s="8">
        <v>1</v>
      </c>
      <c r="BP40" s="21">
        <v>4</v>
      </c>
      <c r="BQ40" s="178">
        <f>SUM(AV41:BP41)</f>
        <v>46</v>
      </c>
      <c r="BR40" s="144">
        <f>SUM(Y40,AU40,BQ40)</f>
        <v>220</v>
      </c>
      <c r="BS40" s="151">
        <f>IF($BU$5&lt;&gt;0,ROUND(BR40/$BU$5,3),0)</f>
        <v>0.767</v>
      </c>
      <c r="BT40" s="161">
        <f>RANK(BS40,$BS$8:$BS$87)</f>
        <v>7</v>
      </c>
    </row>
    <row r="41" spans="1:72" ht="15.75" thickBot="1">
      <c r="A41" s="112"/>
      <c r="B41" s="110"/>
      <c r="C41" s="114"/>
      <c r="D41" s="129">
        <f>SUM(D40:F40)</f>
        <v>12</v>
      </c>
      <c r="E41" s="108"/>
      <c r="F41" s="108"/>
      <c r="G41" s="108">
        <f>SUM(G40:I40)</f>
        <v>12</v>
      </c>
      <c r="H41" s="108"/>
      <c r="I41" s="108"/>
      <c r="J41" s="108">
        <f>SUM(J40:L40)</f>
        <v>15</v>
      </c>
      <c r="K41" s="108"/>
      <c r="L41" s="108"/>
      <c r="M41" s="108">
        <f>SUM(M40:O40)</f>
        <v>8</v>
      </c>
      <c r="N41" s="108"/>
      <c r="O41" s="108"/>
      <c r="P41" s="108">
        <f>SUM(P40:R40)</f>
        <v>12</v>
      </c>
      <c r="Q41" s="108"/>
      <c r="R41" s="108"/>
      <c r="S41" s="108">
        <f>SUM(S40:U40)</f>
        <v>12</v>
      </c>
      <c r="T41" s="108"/>
      <c r="U41" s="108"/>
      <c r="V41" s="108">
        <f>SUM(V40:X40)</f>
        <v>13</v>
      </c>
      <c r="W41" s="108"/>
      <c r="X41" s="130"/>
      <c r="Y41" s="157"/>
      <c r="Z41" s="131">
        <f>SUM(Z40:AB40)</f>
        <v>15</v>
      </c>
      <c r="AA41" s="132"/>
      <c r="AB41" s="132"/>
      <c r="AC41" s="132">
        <f>SUM(AC40:AE40)</f>
        <v>13</v>
      </c>
      <c r="AD41" s="132"/>
      <c r="AE41" s="132"/>
      <c r="AF41" s="132">
        <f>SUM(AF40:AH40)</f>
        <v>10</v>
      </c>
      <c r="AG41" s="132"/>
      <c r="AH41" s="132"/>
      <c r="AI41" s="132">
        <f>SUM(AI40:AK40)</f>
        <v>13</v>
      </c>
      <c r="AJ41" s="132"/>
      <c r="AK41" s="132"/>
      <c r="AL41" s="132">
        <f>SUM(AL40:AN40)</f>
        <v>13</v>
      </c>
      <c r="AM41" s="132"/>
      <c r="AN41" s="132"/>
      <c r="AO41" s="132">
        <f>SUM(AO40:AQ40)</f>
        <v>13</v>
      </c>
      <c r="AP41" s="132"/>
      <c r="AQ41" s="132"/>
      <c r="AR41" s="132">
        <f>SUM(AR40:AT40)</f>
        <v>13</v>
      </c>
      <c r="AS41" s="132"/>
      <c r="AT41" s="133"/>
      <c r="AU41" s="155"/>
      <c r="AV41" s="140">
        <f>SUM(AV40:AX40)</f>
        <v>4</v>
      </c>
      <c r="AW41" s="139"/>
      <c r="AX41" s="139"/>
      <c r="AY41" s="139">
        <f>SUM(AY40:BA40)</f>
        <v>3</v>
      </c>
      <c r="AZ41" s="139"/>
      <c r="BA41" s="139"/>
      <c r="BB41" s="139">
        <f>SUM(BB40:BD40)</f>
        <v>6</v>
      </c>
      <c r="BC41" s="139"/>
      <c r="BD41" s="139"/>
      <c r="BE41" s="139">
        <f>SUM(BE40:BG40)</f>
        <v>9</v>
      </c>
      <c r="BF41" s="139"/>
      <c r="BG41" s="139"/>
      <c r="BH41" s="139">
        <f>SUM(BH40:BJ40)</f>
        <v>8</v>
      </c>
      <c r="BI41" s="139"/>
      <c r="BJ41" s="139"/>
      <c r="BK41" s="139">
        <f>SUM(BK40:BM40)</f>
        <v>6</v>
      </c>
      <c r="BL41" s="139"/>
      <c r="BM41" s="139"/>
      <c r="BN41" s="139">
        <f>SUM(BN40:BP40)</f>
        <v>10</v>
      </c>
      <c r="BO41" s="139"/>
      <c r="BP41" s="158"/>
      <c r="BQ41" s="160"/>
      <c r="BR41" s="136"/>
      <c r="BS41" s="138"/>
      <c r="BT41" s="164"/>
    </row>
    <row r="42" spans="1:72" ht="15">
      <c r="A42" s="149">
        <v>18</v>
      </c>
      <c r="B42" s="149" t="str">
        <f>'Итоговый результат'!B29</f>
        <v>Аюпов Альберт</v>
      </c>
      <c r="C42" s="150" t="str">
        <f>'Итоговый результат'!C29</f>
        <v>Москва|FreeKnife</v>
      </c>
      <c r="D42" s="14">
        <v>3</v>
      </c>
      <c r="E42" s="15">
        <v>5</v>
      </c>
      <c r="F42" s="15">
        <v>5</v>
      </c>
      <c r="G42" s="15">
        <v>5</v>
      </c>
      <c r="H42" s="15">
        <v>5</v>
      </c>
      <c r="I42" s="15">
        <v>5</v>
      </c>
      <c r="J42" s="15">
        <v>3</v>
      </c>
      <c r="K42" s="15">
        <v>4</v>
      </c>
      <c r="L42" s="15">
        <v>1</v>
      </c>
      <c r="M42" s="15">
        <v>4</v>
      </c>
      <c r="N42" s="15">
        <v>4</v>
      </c>
      <c r="O42" s="15">
        <v>4</v>
      </c>
      <c r="P42" s="15">
        <v>4</v>
      </c>
      <c r="Q42" s="15">
        <v>5</v>
      </c>
      <c r="R42" s="15">
        <v>2</v>
      </c>
      <c r="S42" s="15">
        <v>3</v>
      </c>
      <c r="T42" s="15">
        <v>5</v>
      </c>
      <c r="U42" s="15">
        <v>4</v>
      </c>
      <c r="V42" s="15">
        <v>3</v>
      </c>
      <c r="W42" s="15">
        <v>3</v>
      </c>
      <c r="X42" s="16">
        <v>4</v>
      </c>
      <c r="Y42" s="181">
        <f>SUM(D43:X43)</f>
        <v>81</v>
      </c>
      <c r="Z42" s="17">
        <v>4</v>
      </c>
      <c r="AA42" s="18">
        <v>3</v>
      </c>
      <c r="AB42" s="18">
        <v>5</v>
      </c>
      <c r="AC42" s="18">
        <v>3</v>
      </c>
      <c r="AD42" s="18">
        <v>4</v>
      </c>
      <c r="AE42" s="18">
        <v>4</v>
      </c>
      <c r="AF42" s="18">
        <v>5</v>
      </c>
      <c r="AG42" s="18">
        <v>5</v>
      </c>
      <c r="AH42" s="18">
        <v>3</v>
      </c>
      <c r="AI42" s="18">
        <v>3</v>
      </c>
      <c r="AJ42" s="18">
        <v>5</v>
      </c>
      <c r="AK42" s="18">
        <v>4</v>
      </c>
      <c r="AL42" s="18">
        <v>5</v>
      </c>
      <c r="AM42" s="18">
        <v>5</v>
      </c>
      <c r="AN42" s="18">
        <v>4</v>
      </c>
      <c r="AO42" s="18">
        <v>1</v>
      </c>
      <c r="AP42" s="18">
        <v>3</v>
      </c>
      <c r="AQ42" s="18">
        <v>4</v>
      </c>
      <c r="AR42" s="18">
        <v>4</v>
      </c>
      <c r="AS42" s="18">
        <v>5</v>
      </c>
      <c r="AT42" s="19">
        <v>5</v>
      </c>
      <c r="AU42" s="190">
        <f>SUM(Z43:AT43)</f>
        <v>84</v>
      </c>
      <c r="AV42" s="20">
        <v>3</v>
      </c>
      <c r="AW42" s="8">
        <v>4</v>
      </c>
      <c r="AX42" s="8">
        <v>5</v>
      </c>
      <c r="AY42" s="8">
        <v>5</v>
      </c>
      <c r="AZ42" s="8">
        <v>1</v>
      </c>
      <c r="BA42" s="8">
        <v>2</v>
      </c>
      <c r="BB42" s="8">
        <v>1</v>
      </c>
      <c r="BC42" s="8">
        <v>0</v>
      </c>
      <c r="BD42" s="8">
        <v>1</v>
      </c>
      <c r="BE42" s="8">
        <v>5</v>
      </c>
      <c r="BF42" s="8">
        <v>5</v>
      </c>
      <c r="BG42" s="8">
        <v>4</v>
      </c>
      <c r="BH42" s="8">
        <v>5</v>
      </c>
      <c r="BI42" s="8">
        <v>4</v>
      </c>
      <c r="BJ42" s="8">
        <v>5</v>
      </c>
      <c r="BK42" s="8">
        <v>4</v>
      </c>
      <c r="BL42" s="8">
        <v>2</v>
      </c>
      <c r="BM42" s="8">
        <v>5</v>
      </c>
      <c r="BN42" s="8">
        <v>2</v>
      </c>
      <c r="BO42" s="8">
        <v>3</v>
      </c>
      <c r="BP42" s="21">
        <v>0</v>
      </c>
      <c r="BQ42" s="178">
        <f>SUM(AV43:BP43)</f>
        <v>66</v>
      </c>
      <c r="BR42" s="144">
        <f>SUM(Y42,AU42,BQ42)</f>
        <v>231</v>
      </c>
      <c r="BS42" s="151">
        <f>IF($BU$5&lt;&gt;0,ROUND(BR42/$BU$5,3),0)</f>
        <v>0.805</v>
      </c>
      <c r="BT42" s="161">
        <f>RANK(BS42,$BS$8:$BS$87)</f>
        <v>5</v>
      </c>
    </row>
    <row r="43" spans="1:72" ht="15.75" thickBot="1">
      <c r="A43" s="142"/>
      <c r="B43" s="142"/>
      <c r="C43" s="143"/>
      <c r="D43" s="106">
        <f>SUM(D42:F42)</f>
        <v>13</v>
      </c>
      <c r="E43" s="107"/>
      <c r="F43" s="107"/>
      <c r="G43" s="107">
        <f>SUM(G42:I42)</f>
        <v>15</v>
      </c>
      <c r="H43" s="107"/>
      <c r="I43" s="107"/>
      <c r="J43" s="107">
        <f>SUM(J42:L42)</f>
        <v>8</v>
      </c>
      <c r="K43" s="107"/>
      <c r="L43" s="107"/>
      <c r="M43" s="107">
        <f>SUM(M42:O42)</f>
        <v>12</v>
      </c>
      <c r="N43" s="107"/>
      <c r="O43" s="107"/>
      <c r="P43" s="107">
        <f>SUM(P42:R42)</f>
        <v>11</v>
      </c>
      <c r="Q43" s="107"/>
      <c r="R43" s="107"/>
      <c r="S43" s="107">
        <f>SUM(S42:U42)</f>
        <v>12</v>
      </c>
      <c r="T43" s="107"/>
      <c r="U43" s="107"/>
      <c r="V43" s="107">
        <f>SUM(V42:X42)</f>
        <v>10</v>
      </c>
      <c r="W43" s="107"/>
      <c r="X43" s="134"/>
      <c r="Y43" s="182"/>
      <c r="Z43" s="152">
        <f>SUM(Z42:AB42)</f>
        <v>12</v>
      </c>
      <c r="AA43" s="153"/>
      <c r="AB43" s="153"/>
      <c r="AC43" s="153">
        <f>SUM(AC42:AE42)</f>
        <v>11</v>
      </c>
      <c r="AD43" s="153"/>
      <c r="AE43" s="153"/>
      <c r="AF43" s="153">
        <f>SUM(AF42:AH42)</f>
        <v>13</v>
      </c>
      <c r="AG43" s="153"/>
      <c r="AH43" s="153"/>
      <c r="AI43" s="153">
        <f>SUM(AI42:AK42)</f>
        <v>12</v>
      </c>
      <c r="AJ43" s="153"/>
      <c r="AK43" s="153"/>
      <c r="AL43" s="153">
        <f>SUM(AL42:AN42)</f>
        <v>14</v>
      </c>
      <c r="AM43" s="153"/>
      <c r="AN43" s="153"/>
      <c r="AO43" s="153">
        <f>SUM(AO42:AQ42)</f>
        <v>8</v>
      </c>
      <c r="AP43" s="153"/>
      <c r="AQ43" s="153"/>
      <c r="AR43" s="153">
        <f>SUM(AR42:AT42)</f>
        <v>14</v>
      </c>
      <c r="AS43" s="153"/>
      <c r="AT43" s="169"/>
      <c r="AU43" s="191"/>
      <c r="AV43" s="146">
        <f>SUM(AV42:AX42)</f>
        <v>12</v>
      </c>
      <c r="AW43" s="147"/>
      <c r="AX43" s="147"/>
      <c r="AY43" s="147">
        <f>SUM(AY42:BA42)</f>
        <v>8</v>
      </c>
      <c r="AZ43" s="147"/>
      <c r="BA43" s="147"/>
      <c r="BB43" s="147">
        <f>SUM(BB42:BD42)</f>
        <v>2</v>
      </c>
      <c r="BC43" s="147"/>
      <c r="BD43" s="147"/>
      <c r="BE43" s="147">
        <f>SUM(BE42:BG42)</f>
        <v>14</v>
      </c>
      <c r="BF43" s="147"/>
      <c r="BG43" s="147"/>
      <c r="BH43" s="147">
        <f>SUM(BH42:BJ42)</f>
        <v>14</v>
      </c>
      <c r="BI43" s="147"/>
      <c r="BJ43" s="147"/>
      <c r="BK43" s="147">
        <f>SUM(BK42:BM42)</f>
        <v>11</v>
      </c>
      <c r="BL43" s="147"/>
      <c r="BM43" s="147"/>
      <c r="BN43" s="147">
        <f>SUM(BN42:BP42)</f>
        <v>5</v>
      </c>
      <c r="BO43" s="147"/>
      <c r="BP43" s="172"/>
      <c r="BQ43" s="178"/>
      <c r="BR43" s="144"/>
      <c r="BS43" s="145"/>
      <c r="BT43" s="162"/>
    </row>
    <row r="44" spans="1:72" ht="15">
      <c r="A44" s="111">
        <v>19</v>
      </c>
      <c r="B44" s="109" t="str">
        <f>'Итоговый результат'!B30</f>
        <v>Седышев Михаил</v>
      </c>
      <c r="C44" s="113" t="str">
        <f>'Итоговый результат'!C30</f>
        <v>Самара</v>
      </c>
      <c r="D44" s="30">
        <v>4</v>
      </c>
      <c r="E44" s="22">
        <v>4</v>
      </c>
      <c r="F44" s="22">
        <v>4</v>
      </c>
      <c r="G44" s="22">
        <v>4</v>
      </c>
      <c r="H44" s="22">
        <v>4</v>
      </c>
      <c r="I44" s="22">
        <v>5</v>
      </c>
      <c r="J44" s="22">
        <v>5</v>
      </c>
      <c r="K44" s="22">
        <v>4</v>
      </c>
      <c r="L44" s="22">
        <v>5</v>
      </c>
      <c r="M44" s="22">
        <v>5</v>
      </c>
      <c r="N44" s="22">
        <v>5</v>
      </c>
      <c r="O44" s="22">
        <v>5</v>
      </c>
      <c r="P44" s="22">
        <v>5</v>
      </c>
      <c r="Q44" s="22">
        <v>5</v>
      </c>
      <c r="R44" s="22">
        <v>5</v>
      </c>
      <c r="S44" s="22">
        <v>5</v>
      </c>
      <c r="T44" s="22">
        <v>5</v>
      </c>
      <c r="U44" s="22">
        <v>5</v>
      </c>
      <c r="V44" s="22">
        <v>5</v>
      </c>
      <c r="W44" s="22">
        <v>5</v>
      </c>
      <c r="X44" s="25">
        <v>5</v>
      </c>
      <c r="Y44" s="156">
        <f>SUM(D45:X45)</f>
        <v>99</v>
      </c>
      <c r="Z44" s="26">
        <v>5</v>
      </c>
      <c r="AA44" s="23">
        <v>4</v>
      </c>
      <c r="AB44" s="23">
        <v>4</v>
      </c>
      <c r="AC44" s="23">
        <v>5</v>
      </c>
      <c r="AD44" s="23">
        <v>4</v>
      </c>
      <c r="AE44" s="23">
        <v>5</v>
      </c>
      <c r="AF44" s="23">
        <v>5</v>
      </c>
      <c r="AG44" s="23">
        <v>5</v>
      </c>
      <c r="AH44" s="23">
        <v>5</v>
      </c>
      <c r="AI44" s="23">
        <v>5</v>
      </c>
      <c r="AJ44" s="23">
        <v>4</v>
      </c>
      <c r="AK44" s="23">
        <v>4</v>
      </c>
      <c r="AL44" s="23">
        <v>5</v>
      </c>
      <c r="AM44" s="23">
        <v>5</v>
      </c>
      <c r="AN44" s="23">
        <v>5</v>
      </c>
      <c r="AO44" s="23">
        <v>5</v>
      </c>
      <c r="AP44" s="23">
        <v>5</v>
      </c>
      <c r="AQ44" s="23">
        <v>5</v>
      </c>
      <c r="AR44" s="23">
        <v>5</v>
      </c>
      <c r="AS44" s="23">
        <v>4</v>
      </c>
      <c r="AT44" s="27">
        <v>5</v>
      </c>
      <c r="AU44" s="154">
        <f>SUM(Z45:AT45)</f>
        <v>99</v>
      </c>
      <c r="AV44" s="28">
        <v>4</v>
      </c>
      <c r="AW44" s="24">
        <v>5</v>
      </c>
      <c r="AX44" s="24">
        <v>5</v>
      </c>
      <c r="AY44" s="24">
        <v>5</v>
      </c>
      <c r="AZ44" s="24">
        <v>5</v>
      </c>
      <c r="BA44" s="24">
        <v>4</v>
      </c>
      <c r="BB44" s="24">
        <v>4</v>
      </c>
      <c r="BC44" s="24">
        <v>5</v>
      </c>
      <c r="BD44" s="24">
        <v>5</v>
      </c>
      <c r="BE44" s="24">
        <v>5</v>
      </c>
      <c r="BF44" s="24">
        <v>4</v>
      </c>
      <c r="BG44" s="24">
        <v>5</v>
      </c>
      <c r="BH44" s="24">
        <v>3</v>
      </c>
      <c r="BI44" s="24">
        <v>4</v>
      </c>
      <c r="BJ44" s="24">
        <v>4</v>
      </c>
      <c r="BK44" s="24">
        <v>4</v>
      </c>
      <c r="BL44" s="24">
        <v>4</v>
      </c>
      <c r="BM44" s="24">
        <v>3</v>
      </c>
      <c r="BN44" s="24">
        <v>4</v>
      </c>
      <c r="BO44" s="24">
        <v>4</v>
      </c>
      <c r="BP44" s="29">
        <v>3</v>
      </c>
      <c r="BQ44" s="159">
        <f>SUM(AV45:BP45)</f>
        <v>89</v>
      </c>
      <c r="BR44" s="135">
        <f>SUM(Y44,AU44,BQ44)</f>
        <v>287</v>
      </c>
      <c r="BS44" s="137">
        <f>IF($BU$5&lt;&gt;0,ROUND(BR44/$BU$5,3),0)</f>
        <v>1</v>
      </c>
      <c r="BT44" s="163">
        <f>RANK(BS44,$BS$8:$BS$87)</f>
        <v>1</v>
      </c>
    </row>
    <row r="45" spans="1:72" ht="15.75" thickBot="1">
      <c r="A45" s="141"/>
      <c r="B45" s="142"/>
      <c r="C45" s="143"/>
      <c r="D45" s="106">
        <f>SUM(D44:F44)</f>
        <v>12</v>
      </c>
      <c r="E45" s="107"/>
      <c r="F45" s="107"/>
      <c r="G45" s="107">
        <f>SUM(G44:I44)</f>
        <v>13</v>
      </c>
      <c r="H45" s="107"/>
      <c r="I45" s="107"/>
      <c r="J45" s="107">
        <f>SUM(J44:L44)</f>
        <v>14</v>
      </c>
      <c r="K45" s="107"/>
      <c r="L45" s="107"/>
      <c r="M45" s="107">
        <f>SUM(M44:O44)</f>
        <v>15</v>
      </c>
      <c r="N45" s="107"/>
      <c r="O45" s="107"/>
      <c r="P45" s="107">
        <f>SUM(P44:R44)</f>
        <v>15</v>
      </c>
      <c r="Q45" s="107"/>
      <c r="R45" s="107"/>
      <c r="S45" s="107">
        <f>SUM(S44:U44)</f>
        <v>15</v>
      </c>
      <c r="T45" s="107"/>
      <c r="U45" s="107"/>
      <c r="V45" s="107">
        <f>SUM(V44:X44)</f>
        <v>15</v>
      </c>
      <c r="W45" s="107"/>
      <c r="X45" s="134"/>
      <c r="Y45" s="182"/>
      <c r="Z45" s="152">
        <f>SUM(Z44:AB44)</f>
        <v>13</v>
      </c>
      <c r="AA45" s="153"/>
      <c r="AB45" s="153"/>
      <c r="AC45" s="153">
        <f>SUM(AC44:AE44)</f>
        <v>14</v>
      </c>
      <c r="AD45" s="153"/>
      <c r="AE45" s="153"/>
      <c r="AF45" s="153">
        <f>SUM(AF44:AH44)</f>
        <v>15</v>
      </c>
      <c r="AG45" s="153"/>
      <c r="AH45" s="153"/>
      <c r="AI45" s="153">
        <f>SUM(AI44:AK44)</f>
        <v>13</v>
      </c>
      <c r="AJ45" s="153"/>
      <c r="AK45" s="153"/>
      <c r="AL45" s="153">
        <f>SUM(AL44:AN44)</f>
        <v>15</v>
      </c>
      <c r="AM45" s="153"/>
      <c r="AN45" s="153"/>
      <c r="AO45" s="153">
        <f>SUM(AO44:AQ44)</f>
        <v>15</v>
      </c>
      <c r="AP45" s="153"/>
      <c r="AQ45" s="153"/>
      <c r="AR45" s="153">
        <f>SUM(AR44:AT44)</f>
        <v>14</v>
      </c>
      <c r="AS45" s="153"/>
      <c r="AT45" s="169"/>
      <c r="AU45" s="191"/>
      <c r="AV45" s="146">
        <f>SUM(AV44:AX44)</f>
        <v>14</v>
      </c>
      <c r="AW45" s="147"/>
      <c r="AX45" s="147"/>
      <c r="AY45" s="147">
        <f>SUM(AY44:BA44)</f>
        <v>14</v>
      </c>
      <c r="AZ45" s="147"/>
      <c r="BA45" s="147"/>
      <c r="BB45" s="147">
        <f>SUM(BB44:BD44)</f>
        <v>14</v>
      </c>
      <c r="BC45" s="147"/>
      <c r="BD45" s="147"/>
      <c r="BE45" s="147">
        <f>SUM(BE44:BG44)</f>
        <v>14</v>
      </c>
      <c r="BF45" s="147"/>
      <c r="BG45" s="147"/>
      <c r="BH45" s="147">
        <f>SUM(BH44:BJ44)</f>
        <v>11</v>
      </c>
      <c r="BI45" s="147"/>
      <c r="BJ45" s="147"/>
      <c r="BK45" s="147">
        <f>SUM(BK44:BM44)</f>
        <v>11</v>
      </c>
      <c r="BL45" s="147"/>
      <c r="BM45" s="147"/>
      <c r="BN45" s="147">
        <f>SUM(BN44:BP44)</f>
        <v>11</v>
      </c>
      <c r="BO45" s="147"/>
      <c r="BP45" s="172"/>
      <c r="BQ45" s="178"/>
      <c r="BR45" s="144"/>
      <c r="BS45" s="145"/>
      <c r="BT45" s="162"/>
    </row>
    <row r="46" spans="1:72" ht="15">
      <c r="A46" s="111">
        <v>20</v>
      </c>
      <c r="B46" s="109" t="str">
        <f>'Итоговый результат'!B31</f>
        <v>Большов Игорь</v>
      </c>
      <c r="C46" s="113" t="str">
        <f>'Итоговый результат'!C31</f>
        <v>Москва|FreeKnife</v>
      </c>
      <c r="D46" s="30">
        <v>5</v>
      </c>
      <c r="E46" s="22">
        <v>5</v>
      </c>
      <c r="F46" s="22">
        <v>5</v>
      </c>
      <c r="G46" s="22">
        <v>5</v>
      </c>
      <c r="H46" s="22">
        <v>4</v>
      </c>
      <c r="I46" s="22">
        <v>4</v>
      </c>
      <c r="J46" s="22">
        <v>5</v>
      </c>
      <c r="K46" s="22">
        <v>5</v>
      </c>
      <c r="L46" s="22">
        <v>5</v>
      </c>
      <c r="M46" s="22">
        <v>5</v>
      </c>
      <c r="N46" s="22">
        <v>5</v>
      </c>
      <c r="O46" s="22">
        <v>4</v>
      </c>
      <c r="P46" s="22">
        <v>4</v>
      </c>
      <c r="Q46" s="22">
        <v>5</v>
      </c>
      <c r="R46" s="22">
        <v>5</v>
      </c>
      <c r="S46" s="22">
        <v>4</v>
      </c>
      <c r="T46" s="22">
        <v>3</v>
      </c>
      <c r="U46" s="22">
        <v>4</v>
      </c>
      <c r="V46" s="22">
        <v>5</v>
      </c>
      <c r="W46" s="22">
        <v>5</v>
      </c>
      <c r="X46" s="25">
        <v>2</v>
      </c>
      <c r="Y46" s="156">
        <f>SUM(D47:X47)</f>
        <v>94</v>
      </c>
      <c r="Z46" s="26">
        <v>3</v>
      </c>
      <c r="AA46" s="23">
        <v>4</v>
      </c>
      <c r="AB46" s="23">
        <v>4</v>
      </c>
      <c r="AC46" s="23">
        <v>4</v>
      </c>
      <c r="AD46" s="23">
        <v>5</v>
      </c>
      <c r="AE46" s="23">
        <v>4</v>
      </c>
      <c r="AF46" s="23">
        <v>5</v>
      </c>
      <c r="AG46" s="23">
        <v>4</v>
      </c>
      <c r="AH46" s="23">
        <v>4</v>
      </c>
      <c r="AI46" s="23">
        <v>0</v>
      </c>
      <c r="AJ46" s="23">
        <v>4</v>
      </c>
      <c r="AK46" s="23">
        <v>3</v>
      </c>
      <c r="AL46" s="23">
        <v>4</v>
      </c>
      <c r="AM46" s="23">
        <v>5</v>
      </c>
      <c r="AN46" s="23">
        <v>3</v>
      </c>
      <c r="AO46" s="23">
        <v>3</v>
      </c>
      <c r="AP46" s="23">
        <v>5</v>
      </c>
      <c r="AQ46" s="23">
        <v>4</v>
      </c>
      <c r="AR46" s="23">
        <v>5</v>
      </c>
      <c r="AS46" s="23">
        <v>5</v>
      </c>
      <c r="AT46" s="27">
        <v>4</v>
      </c>
      <c r="AU46" s="154">
        <f>SUM(Z47:AT47)</f>
        <v>82</v>
      </c>
      <c r="AV46" s="28">
        <v>3</v>
      </c>
      <c r="AW46" s="24">
        <v>2</v>
      </c>
      <c r="AX46" s="24">
        <v>0</v>
      </c>
      <c r="AY46" s="24">
        <v>4</v>
      </c>
      <c r="AZ46" s="24">
        <v>5</v>
      </c>
      <c r="BA46" s="24">
        <v>4</v>
      </c>
      <c r="BB46" s="24">
        <v>2</v>
      </c>
      <c r="BC46" s="24">
        <v>5</v>
      </c>
      <c r="BD46" s="24">
        <v>3</v>
      </c>
      <c r="BE46" s="24">
        <v>0</v>
      </c>
      <c r="BF46" s="24">
        <v>3</v>
      </c>
      <c r="BG46" s="24">
        <v>3</v>
      </c>
      <c r="BH46" s="24">
        <v>2</v>
      </c>
      <c r="BI46" s="24">
        <v>3</v>
      </c>
      <c r="BJ46" s="24">
        <v>5</v>
      </c>
      <c r="BK46" s="24">
        <v>4</v>
      </c>
      <c r="BL46" s="24">
        <v>5</v>
      </c>
      <c r="BM46" s="24">
        <v>3</v>
      </c>
      <c r="BN46" s="24">
        <v>2</v>
      </c>
      <c r="BO46" s="24">
        <v>5</v>
      </c>
      <c r="BP46" s="29">
        <v>3</v>
      </c>
      <c r="BQ46" s="159">
        <f>SUM(AV47:BP47)</f>
        <v>66</v>
      </c>
      <c r="BR46" s="135">
        <f>SUM(Y46,AU46,BQ46)</f>
        <v>242</v>
      </c>
      <c r="BS46" s="137">
        <f>IF($BU$5&lt;&gt;0,ROUND(BR46/$BU$5,3),0)</f>
        <v>0.843</v>
      </c>
      <c r="BT46" s="163">
        <f>RANK(BS46,$BS$8:$BS$87)</f>
        <v>4</v>
      </c>
    </row>
    <row r="47" spans="1:72" ht="15.75" thickBot="1">
      <c r="A47" s="112"/>
      <c r="B47" s="110"/>
      <c r="C47" s="114"/>
      <c r="D47" s="129">
        <f>SUM(D46:F46)</f>
        <v>15</v>
      </c>
      <c r="E47" s="108"/>
      <c r="F47" s="108"/>
      <c r="G47" s="108">
        <f>SUM(G46:I46)</f>
        <v>13</v>
      </c>
      <c r="H47" s="108"/>
      <c r="I47" s="108"/>
      <c r="J47" s="108">
        <f>SUM(J46:L46)</f>
        <v>15</v>
      </c>
      <c r="K47" s="108"/>
      <c r="L47" s="108"/>
      <c r="M47" s="108">
        <f>SUM(M46:O46)</f>
        <v>14</v>
      </c>
      <c r="N47" s="108"/>
      <c r="O47" s="108"/>
      <c r="P47" s="108">
        <f>SUM(P46:R46)</f>
        <v>14</v>
      </c>
      <c r="Q47" s="108"/>
      <c r="R47" s="108"/>
      <c r="S47" s="108">
        <f>SUM(S46:U46)</f>
        <v>11</v>
      </c>
      <c r="T47" s="108"/>
      <c r="U47" s="108"/>
      <c r="V47" s="108">
        <f>SUM(V46:X46)</f>
        <v>12</v>
      </c>
      <c r="W47" s="108"/>
      <c r="X47" s="130"/>
      <c r="Y47" s="157"/>
      <c r="Z47" s="131">
        <f>SUM(Z46:AB46)</f>
        <v>11</v>
      </c>
      <c r="AA47" s="132"/>
      <c r="AB47" s="132"/>
      <c r="AC47" s="132">
        <f>SUM(AC46:AE46)</f>
        <v>13</v>
      </c>
      <c r="AD47" s="132"/>
      <c r="AE47" s="132"/>
      <c r="AF47" s="132">
        <f>SUM(AF46:AH46)</f>
        <v>13</v>
      </c>
      <c r="AG47" s="132"/>
      <c r="AH47" s="132"/>
      <c r="AI47" s="132">
        <f>SUM(AI46:AK46)</f>
        <v>7</v>
      </c>
      <c r="AJ47" s="132"/>
      <c r="AK47" s="132"/>
      <c r="AL47" s="132">
        <f>SUM(AL46:AN46)</f>
        <v>12</v>
      </c>
      <c r="AM47" s="132"/>
      <c r="AN47" s="132"/>
      <c r="AO47" s="132">
        <f>SUM(AO46:AQ46)</f>
        <v>12</v>
      </c>
      <c r="AP47" s="132"/>
      <c r="AQ47" s="132"/>
      <c r="AR47" s="132">
        <f>SUM(AR46:AT46)</f>
        <v>14</v>
      </c>
      <c r="AS47" s="132"/>
      <c r="AT47" s="133"/>
      <c r="AU47" s="155"/>
      <c r="AV47" s="140">
        <f>SUM(AV46:AX46)</f>
        <v>5</v>
      </c>
      <c r="AW47" s="139"/>
      <c r="AX47" s="139"/>
      <c r="AY47" s="139">
        <f>SUM(AY46:BA46)</f>
        <v>13</v>
      </c>
      <c r="AZ47" s="139"/>
      <c r="BA47" s="139"/>
      <c r="BB47" s="139">
        <f>SUM(BB46:BD46)</f>
        <v>10</v>
      </c>
      <c r="BC47" s="139"/>
      <c r="BD47" s="139"/>
      <c r="BE47" s="139">
        <f>SUM(BE46:BG46)</f>
        <v>6</v>
      </c>
      <c r="BF47" s="139"/>
      <c r="BG47" s="139"/>
      <c r="BH47" s="139">
        <f>SUM(BH46:BJ46)</f>
        <v>10</v>
      </c>
      <c r="BI47" s="139"/>
      <c r="BJ47" s="139"/>
      <c r="BK47" s="139">
        <f>SUM(BK46:BM46)</f>
        <v>12</v>
      </c>
      <c r="BL47" s="139"/>
      <c r="BM47" s="139"/>
      <c r="BN47" s="139">
        <f>SUM(BN46:BP46)</f>
        <v>10</v>
      </c>
      <c r="BO47" s="139"/>
      <c r="BP47" s="158"/>
      <c r="BQ47" s="160"/>
      <c r="BR47" s="136"/>
      <c r="BS47" s="138"/>
      <c r="BT47" s="164"/>
    </row>
    <row r="48" spans="1:72" ht="15">
      <c r="A48" s="148">
        <v>21</v>
      </c>
      <c r="B48" s="149" t="str">
        <f>'Итоговый результат'!B32</f>
        <v>Ерошин Анатолий</v>
      </c>
      <c r="C48" s="150" t="str">
        <f>'Итоговый результат'!C32</f>
        <v>Москва</v>
      </c>
      <c r="D48" s="14">
        <v>2</v>
      </c>
      <c r="E48" s="15">
        <v>5</v>
      </c>
      <c r="F48" s="15">
        <v>4</v>
      </c>
      <c r="G48" s="15">
        <v>2</v>
      </c>
      <c r="H48" s="15">
        <v>4</v>
      </c>
      <c r="I48" s="15">
        <v>5</v>
      </c>
      <c r="J48" s="15">
        <v>1</v>
      </c>
      <c r="K48" s="15">
        <v>3</v>
      </c>
      <c r="L48" s="15">
        <v>4</v>
      </c>
      <c r="M48" s="15">
        <v>3</v>
      </c>
      <c r="N48" s="15">
        <v>5</v>
      </c>
      <c r="O48" s="15">
        <v>5</v>
      </c>
      <c r="P48" s="15">
        <v>5</v>
      </c>
      <c r="Q48" s="15">
        <v>3</v>
      </c>
      <c r="R48" s="15">
        <v>3</v>
      </c>
      <c r="S48" s="15">
        <v>1</v>
      </c>
      <c r="T48" s="15">
        <v>4</v>
      </c>
      <c r="U48" s="15">
        <v>0</v>
      </c>
      <c r="V48" s="15">
        <v>5</v>
      </c>
      <c r="W48" s="15">
        <v>2</v>
      </c>
      <c r="X48" s="16">
        <v>3</v>
      </c>
      <c r="Y48" s="181">
        <f>SUM(D49:X49)</f>
        <v>69</v>
      </c>
      <c r="Z48" s="17">
        <v>0</v>
      </c>
      <c r="AA48" s="18">
        <v>3</v>
      </c>
      <c r="AB48" s="18">
        <v>2</v>
      </c>
      <c r="AC48" s="18">
        <v>0</v>
      </c>
      <c r="AD48" s="18">
        <v>0</v>
      </c>
      <c r="AE48" s="18">
        <v>3</v>
      </c>
      <c r="AF48" s="18">
        <v>0</v>
      </c>
      <c r="AG48" s="18">
        <v>0</v>
      </c>
      <c r="AH48" s="18">
        <v>2</v>
      </c>
      <c r="AI48" s="18">
        <v>3</v>
      </c>
      <c r="AJ48" s="18">
        <v>0</v>
      </c>
      <c r="AK48" s="18">
        <v>0</v>
      </c>
      <c r="AL48" s="18">
        <v>3</v>
      </c>
      <c r="AM48" s="18">
        <v>2</v>
      </c>
      <c r="AN48" s="18">
        <v>3</v>
      </c>
      <c r="AO48" s="18">
        <v>5</v>
      </c>
      <c r="AP48" s="18">
        <v>1</v>
      </c>
      <c r="AQ48" s="18">
        <v>0</v>
      </c>
      <c r="AR48" s="18">
        <v>0</v>
      </c>
      <c r="AS48" s="18">
        <v>5</v>
      </c>
      <c r="AT48" s="19">
        <v>0</v>
      </c>
      <c r="AU48" s="190">
        <f>SUM(Z49:AT49)</f>
        <v>32</v>
      </c>
      <c r="AV48" s="20">
        <v>0</v>
      </c>
      <c r="AW48" s="8">
        <v>1</v>
      </c>
      <c r="AX48" s="8">
        <v>3</v>
      </c>
      <c r="AY48" s="8">
        <v>3</v>
      </c>
      <c r="AZ48" s="8">
        <v>1</v>
      </c>
      <c r="BA48" s="8">
        <v>2</v>
      </c>
      <c r="BB48" s="8">
        <v>0</v>
      </c>
      <c r="BC48" s="8">
        <v>3</v>
      </c>
      <c r="BD48" s="8">
        <v>0</v>
      </c>
      <c r="BE48" s="8">
        <v>5</v>
      </c>
      <c r="BF48" s="8">
        <v>3</v>
      </c>
      <c r="BG48" s="8">
        <v>4</v>
      </c>
      <c r="BH48" s="8">
        <v>3</v>
      </c>
      <c r="BI48" s="8">
        <v>1</v>
      </c>
      <c r="BJ48" s="8">
        <v>2</v>
      </c>
      <c r="BK48" s="8">
        <v>2</v>
      </c>
      <c r="BL48" s="8">
        <v>0</v>
      </c>
      <c r="BM48" s="8">
        <v>0</v>
      </c>
      <c r="BN48" s="8">
        <v>5</v>
      </c>
      <c r="BO48" s="8">
        <v>0</v>
      </c>
      <c r="BP48" s="21">
        <v>2</v>
      </c>
      <c r="BQ48" s="178">
        <f>SUM(AV49:BP49)</f>
        <v>40</v>
      </c>
      <c r="BR48" s="144">
        <f>SUM(Y48,AU48,BQ48)</f>
        <v>141</v>
      </c>
      <c r="BS48" s="151">
        <f>IF($BU$5&lt;&gt;0,ROUND(BR48/$BU$5,3),0)</f>
        <v>0.491</v>
      </c>
      <c r="BT48" s="161">
        <f>RANK(BS48,$BS$8:$BS$87)</f>
        <v>17</v>
      </c>
    </row>
    <row r="49" spans="1:72" ht="15.75" thickBot="1">
      <c r="A49" s="112"/>
      <c r="B49" s="110"/>
      <c r="C49" s="114"/>
      <c r="D49" s="129">
        <f>SUM(D48:F48)</f>
        <v>11</v>
      </c>
      <c r="E49" s="108"/>
      <c r="F49" s="108"/>
      <c r="G49" s="108">
        <f>SUM(G48:I48)</f>
        <v>11</v>
      </c>
      <c r="H49" s="108"/>
      <c r="I49" s="108"/>
      <c r="J49" s="108">
        <f>SUM(J48:L48)</f>
        <v>8</v>
      </c>
      <c r="K49" s="108"/>
      <c r="L49" s="108"/>
      <c r="M49" s="108">
        <f>SUM(M48:O48)</f>
        <v>13</v>
      </c>
      <c r="N49" s="108"/>
      <c r="O49" s="108"/>
      <c r="P49" s="108">
        <f>SUM(P48:R48)</f>
        <v>11</v>
      </c>
      <c r="Q49" s="108"/>
      <c r="R49" s="108"/>
      <c r="S49" s="108">
        <f>SUM(S48:U48)</f>
        <v>5</v>
      </c>
      <c r="T49" s="108"/>
      <c r="U49" s="108"/>
      <c r="V49" s="108">
        <f>SUM(V48:X48)</f>
        <v>10</v>
      </c>
      <c r="W49" s="108"/>
      <c r="X49" s="130"/>
      <c r="Y49" s="157"/>
      <c r="Z49" s="131">
        <f>SUM(Z48:AB48)</f>
        <v>5</v>
      </c>
      <c r="AA49" s="132"/>
      <c r="AB49" s="132"/>
      <c r="AC49" s="132">
        <f>SUM(AC48:AE48)</f>
        <v>3</v>
      </c>
      <c r="AD49" s="132"/>
      <c r="AE49" s="132"/>
      <c r="AF49" s="132">
        <f>SUM(AF48:AH48)</f>
        <v>2</v>
      </c>
      <c r="AG49" s="132"/>
      <c r="AH49" s="132"/>
      <c r="AI49" s="132">
        <f>SUM(AI48:AK48)</f>
        <v>3</v>
      </c>
      <c r="AJ49" s="132"/>
      <c r="AK49" s="132"/>
      <c r="AL49" s="132">
        <f>SUM(AL48:AN48)</f>
        <v>8</v>
      </c>
      <c r="AM49" s="132"/>
      <c r="AN49" s="132"/>
      <c r="AO49" s="132">
        <f>SUM(AO48:AQ48)</f>
        <v>6</v>
      </c>
      <c r="AP49" s="132"/>
      <c r="AQ49" s="132"/>
      <c r="AR49" s="132">
        <f>SUM(AR48:AT48)</f>
        <v>5</v>
      </c>
      <c r="AS49" s="132"/>
      <c r="AT49" s="133"/>
      <c r="AU49" s="155"/>
      <c r="AV49" s="140">
        <f>SUM(AV48:AX48)</f>
        <v>4</v>
      </c>
      <c r="AW49" s="139"/>
      <c r="AX49" s="139"/>
      <c r="AY49" s="139">
        <f>SUM(AY48:BA48)</f>
        <v>6</v>
      </c>
      <c r="AZ49" s="139"/>
      <c r="BA49" s="139"/>
      <c r="BB49" s="139">
        <f>SUM(BB48:BD48)</f>
        <v>3</v>
      </c>
      <c r="BC49" s="139"/>
      <c r="BD49" s="139"/>
      <c r="BE49" s="139">
        <f>SUM(BE48:BG48)</f>
        <v>12</v>
      </c>
      <c r="BF49" s="139"/>
      <c r="BG49" s="139"/>
      <c r="BH49" s="139">
        <f>SUM(BH48:BJ48)</f>
        <v>6</v>
      </c>
      <c r="BI49" s="139"/>
      <c r="BJ49" s="139"/>
      <c r="BK49" s="139">
        <f>SUM(BK48:BM48)</f>
        <v>2</v>
      </c>
      <c r="BL49" s="139"/>
      <c r="BM49" s="139"/>
      <c r="BN49" s="139">
        <f>SUM(BN48:BP48)</f>
        <v>7</v>
      </c>
      <c r="BO49" s="139"/>
      <c r="BP49" s="158"/>
      <c r="BQ49" s="160"/>
      <c r="BR49" s="136"/>
      <c r="BS49" s="138"/>
      <c r="BT49" s="164"/>
    </row>
    <row r="50" spans="1:72" ht="15">
      <c r="A50" s="149">
        <v>22</v>
      </c>
      <c r="B50" s="149" t="str">
        <f>'Итоговый результат'!B33</f>
        <v>Ольхов Евгений</v>
      </c>
      <c r="C50" s="150" t="str">
        <f>'Итоговый результат'!C33</f>
        <v>Москва|СДР</v>
      </c>
      <c r="D50" s="14">
        <v>3</v>
      </c>
      <c r="E50" s="15">
        <v>4</v>
      </c>
      <c r="F50" s="15">
        <v>2</v>
      </c>
      <c r="G50" s="15">
        <v>5</v>
      </c>
      <c r="H50" s="15">
        <v>5</v>
      </c>
      <c r="I50" s="15">
        <v>5</v>
      </c>
      <c r="J50" s="15">
        <v>4</v>
      </c>
      <c r="K50" s="15">
        <v>5</v>
      </c>
      <c r="L50" s="15">
        <v>1</v>
      </c>
      <c r="M50" s="15">
        <v>4</v>
      </c>
      <c r="N50" s="15">
        <v>2</v>
      </c>
      <c r="O50" s="15">
        <v>3</v>
      </c>
      <c r="P50" s="15">
        <v>5</v>
      </c>
      <c r="Q50" s="15">
        <v>4</v>
      </c>
      <c r="R50" s="15">
        <v>4</v>
      </c>
      <c r="S50" s="15">
        <v>5</v>
      </c>
      <c r="T50" s="15">
        <v>5</v>
      </c>
      <c r="U50" s="15">
        <v>5</v>
      </c>
      <c r="V50" s="15">
        <v>4</v>
      </c>
      <c r="W50" s="15">
        <v>4</v>
      </c>
      <c r="X50" s="16">
        <v>3</v>
      </c>
      <c r="Y50" s="181">
        <f>SUM(D51:X51)</f>
        <v>82</v>
      </c>
      <c r="Z50" s="17">
        <v>1</v>
      </c>
      <c r="AA50" s="18">
        <v>5</v>
      </c>
      <c r="AB50" s="18">
        <v>4</v>
      </c>
      <c r="AC50" s="18">
        <v>5</v>
      </c>
      <c r="AD50" s="18">
        <v>4</v>
      </c>
      <c r="AE50" s="18">
        <v>3</v>
      </c>
      <c r="AF50" s="18">
        <v>4</v>
      </c>
      <c r="AG50" s="18">
        <v>0</v>
      </c>
      <c r="AH50" s="18">
        <v>1</v>
      </c>
      <c r="AI50" s="18">
        <v>5</v>
      </c>
      <c r="AJ50" s="18">
        <v>4</v>
      </c>
      <c r="AK50" s="18">
        <v>5</v>
      </c>
      <c r="AL50" s="18">
        <v>5</v>
      </c>
      <c r="AM50" s="18">
        <v>2</v>
      </c>
      <c r="AN50" s="18">
        <v>2</v>
      </c>
      <c r="AO50" s="18">
        <v>4</v>
      </c>
      <c r="AP50" s="18">
        <v>5</v>
      </c>
      <c r="AQ50" s="18">
        <v>3</v>
      </c>
      <c r="AR50" s="18">
        <v>5</v>
      </c>
      <c r="AS50" s="18">
        <v>4</v>
      </c>
      <c r="AT50" s="19">
        <v>4</v>
      </c>
      <c r="AU50" s="190">
        <f>SUM(Z51:AT51)</f>
        <v>75</v>
      </c>
      <c r="AV50" s="20">
        <v>5</v>
      </c>
      <c r="AW50" s="8">
        <v>5</v>
      </c>
      <c r="AX50" s="8">
        <v>0</v>
      </c>
      <c r="AY50" s="8">
        <v>0</v>
      </c>
      <c r="AZ50" s="8">
        <v>3</v>
      </c>
      <c r="BA50" s="8">
        <v>2</v>
      </c>
      <c r="BB50" s="8">
        <v>3</v>
      </c>
      <c r="BC50" s="8">
        <v>1</v>
      </c>
      <c r="BD50" s="8">
        <v>0</v>
      </c>
      <c r="BE50" s="8">
        <v>4</v>
      </c>
      <c r="BF50" s="8">
        <v>0</v>
      </c>
      <c r="BG50" s="8">
        <v>0</v>
      </c>
      <c r="BH50" s="8">
        <v>5</v>
      </c>
      <c r="BI50" s="8">
        <v>0</v>
      </c>
      <c r="BJ50" s="8">
        <v>2</v>
      </c>
      <c r="BK50" s="8">
        <v>0</v>
      </c>
      <c r="BL50" s="8">
        <v>2</v>
      </c>
      <c r="BM50" s="8">
        <v>0</v>
      </c>
      <c r="BN50" s="8">
        <v>2</v>
      </c>
      <c r="BO50" s="8">
        <v>3</v>
      </c>
      <c r="BP50" s="21">
        <v>0</v>
      </c>
      <c r="BQ50" s="178">
        <f>SUM(AV51:BP51)</f>
        <v>37</v>
      </c>
      <c r="BR50" s="144">
        <f>SUM(Y50,AU50,BQ50)</f>
        <v>194</v>
      </c>
      <c r="BS50" s="151">
        <f>IF($BU$5&lt;&gt;0,ROUND(BR50/$BU$5,3),0)</f>
        <v>0.676</v>
      </c>
      <c r="BT50" s="161">
        <f>RANK(BS50,$BS$8:$BS$87)</f>
        <v>11</v>
      </c>
    </row>
    <row r="51" spans="1:72" ht="15.75" thickBot="1">
      <c r="A51" s="142"/>
      <c r="B51" s="142"/>
      <c r="C51" s="143"/>
      <c r="D51" s="106">
        <f>SUM(D50:F50)</f>
        <v>9</v>
      </c>
      <c r="E51" s="107"/>
      <c r="F51" s="107"/>
      <c r="G51" s="107">
        <f>SUM(G50:I50)</f>
        <v>15</v>
      </c>
      <c r="H51" s="107"/>
      <c r="I51" s="107"/>
      <c r="J51" s="107">
        <f>SUM(J50:L50)</f>
        <v>10</v>
      </c>
      <c r="K51" s="107"/>
      <c r="L51" s="107"/>
      <c r="M51" s="107">
        <f>SUM(M50:O50)</f>
        <v>9</v>
      </c>
      <c r="N51" s="107"/>
      <c r="O51" s="107"/>
      <c r="P51" s="107">
        <f>SUM(P50:R50)</f>
        <v>13</v>
      </c>
      <c r="Q51" s="107"/>
      <c r="R51" s="107"/>
      <c r="S51" s="107">
        <f>SUM(S50:U50)</f>
        <v>15</v>
      </c>
      <c r="T51" s="107"/>
      <c r="U51" s="107"/>
      <c r="V51" s="107">
        <f>SUM(V50:X50)</f>
        <v>11</v>
      </c>
      <c r="W51" s="107"/>
      <c r="X51" s="134"/>
      <c r="Y51" s="182"/>
      <c r="Z51" s="152">
        <f>SUM(Z50:AB50)</f>
        <v>10</v>
      </c>
      <c r="AA51" s="153"/>
      <c r="AB51" s="153"/>
      <c r="AC51" s="153">
        <f>SUM(AC50:AE50)</f>
        <v>12</v>
      </c>
      <c r="AD51" s="153"/>
      <c r="AE51" s="153"/>
      <c r="AF51" s="153">
        <f>SUM(AF50:AH50)</f>
        <v>5</v>
      </c>
      <c r="AG51" s="153"/>
      <c r="AH51" s="153"/>
      <c r="AI51" s="153">
        <f>SUM(AI50:AK50)</f>
        <v>14</v>
      </c>
      <c r="AJ51" s="153"/>
      <c r="AK51" s="153"/>
      <c r="AL51" s="153">
        <f>SUM(AL50:AN50)</f>
        <v>9</v>
      </c>
      <c r="AM51" s="153"/>
      <c r="AN51" s="153"/>
      <c r="AO51" s="153">
        <f>SUM(AO50:AQ50)</f>
        <v>12</v>
      </c>
      <c r="AP51" s="153"/>
      <c r="AQ51" s="153"/>
      <c r="AR51" s="153">
        <f>SUM(AR50:AT50)</f>
        <v>13</v>
      </c>
      <c r="AS51" s="153"/>
      <c r="AT51" s="169"/>
      <c r="AU51" s="191"/>
      <c r="AV51" s="146">
        <f>SUM(AV50:AX50)</f>
        <v>10</v>
      </c>
      <c r="AW51" s="147"/>
      <c r="AX51" s="147"/>
      <c r="AY51" s="147">
        <f>SUM(AY50:BA50)</f>
        <v>5</v>
      </c>
      <c r="AZ51" s="147"/>
      <c r="BA51" s="147"/>
      <c r="BB51" s="147">
        <f>SUM(BB50:BD50)</f>
        <v>4</v>
      </c>
      <c r="BC51" s="147"/>
      <c r="BD51" s="147"/>
      <c r="BE51" s="147">
        <f>SUM(BE50:BG50)</f>
        <v>4</v>
      </c>
      <c r="BF51" s="147"/>
      <c r="BG51" s="147"/>
      <c r="BH51" s="147">
        <f>SUM(BH50:BJ50)</f>
        <v>7</v>
      </c>
      <c r="BI51" s="147"/>
      <c r="BJ51" s="147"/>
      <c r="BK51" s="147">
        <f>SUM(BK50:BM50)</f>
        <v>2</v>
      </c>
      <c r="BL51" s="147"/>
      <c r="BM51" s="147"/>
      <c r="BN51" s="147">
        <f>SUM(BN50:BP50)</f>
        <v>5</v>
      </c>
      <c r="BO51" s="147"/>
      <c r="BP51" s="172"/>
      <c r="BQ51" s="178"/>
      <c r="BR51" s="144"/>
      <c r="BS51" s="145"/>
      <c r="BT51" s="162"/>
    </row>
    <row r="52" spans="1:72" ht="15">
      <c r="A52" s="111">
        <v>23</v>
      </c>
      <c r="B52" s="109" t="str">
        <f>'Итоговый результат'!B34</f>
        <v>Акименко Андрей</v>
      </c>
      <c r="C52" s="113" t="str">
        <f>'Итоговый результат'!C34</f>
        <v>МО</v>
      </c>
      <c r="D52" s="30">
        <v>4</v>
      </c>
      <c r="E52" s="22">
        <v>3</v>
      </c>
      <c r="F52" s="22">
        <v>3</v>
      </c>
      <c r="G52" s="22">
        <v>4</v>
      </c>
      <c r="H52" s="22">
        <v>1</v>
      </c>
      <c r="I52" s="22">
        <v>2</v>
      </c>
      <c r="J52" s="22">
        <v>4</v>
      </c>
      <c r="K52" s="22">
        <v>5</v>
      </c>
      <c r="L52" s="22">
        <v>5</v>
      </c>
      <c r="M52" s="22">
        <v>0</v>
      </c>
      <c r="N52" s="22">
        <v>4</v>
      </c>
      <c r="O52" s="22">
        <v>3</v>
      </c>
      <c r="P52" s="22">
        <v>5</v>
      </c>
      <c r="Q52" s="22">
        <v>4</v>
      </c>
      <c r="R52" s="22">
        <v>1</v>
      </c>
      <c r="S52" s="22">
        <v>5</v>
      </c>
      <c r="T52" s="22">
        <v>3</v>
      </c>
      <c r="U52" s="22">
        <v>3</v>
      </c>
      <c r="V52" s="22">
        <v>2</v>
      </c>
      <c r="W52" s="22">
        <v>4</v>
      </c>
      <c r="X52" s="25">
        <v>3</v>
      </c>
      <c r="Y52" s="156">
        <f>SUM(D53:X53)</f>
        <v>68</v>
      </c>
      <c r="Z52" s="26">
        <v>3</v>
      </c>
      <c r="AA52" s="23">
        <v>5</v>
      </c>
      <c r="AB52" s="23">
        <v>1</v>
      </c>
      <c r="AC52" s="23">
        <v>5</v>
      </c>
      <c r="AD52" s="23">
        <v>4</v>
      </c>
      <c r="AE52" s="23">
        <v>5</v>
      </c>
      <c r="AF52" s="23">
        <v>2</v>
      </c>
      <c r="AG52" s="23">
        <v>5</v>
      </c>
      <c r="AH52" s="23">
        <v>4</v>
      </c>
      <c r="AI52" s="23">
        <v>5</v>
      </c>
      <c r="AJ52" s="23">
        <v>0</v>
      </c>
      <c r="AK52" s="23">
        <v>3</v>
      </c>
      <c r="AL52" s="23">
        <v>3</v>
      </c>
      <c r="AM52" s="23">
        <v>3</v>
      </c>
      <c r="AN52" s="23">
        <v>4</v>
      </c>
      <c r="AO52" s="23">
        <v>0</v>
      </c>
      <c r="AP52" s="23">
        <v>4</v>
      </c>
      <c r="AQ52" s="23">
        <v>3</v>
      </c>
      <c r="AR52" s="23">
        <v>4</v>
      </c>
      <c r="AS52" s="23">
        <v>4</v>
      </c>
      <c r="AT52" s="27">
        <v>5</v>
      </c>
      <c r="AU52" s="154">
        <f>SUM(Z53:AT53)</f>
        <v>72</v>
      </c>
      <c r="AV52" s="28">
        <v>3</v>
      </c>
      <c r="AW52" s="24">
        <v>0</v>
      </c>
      <c r="AX52" s="24">
        <v>0</v>
      </c>
      <c r="AY52" s="24">
        <v>2</v>
      </c>
      <c r="AZ52" s="24">
        <v>0</v>
      </c>
      <c r="BA52" s="24">
        <v>2</v>
      </c>
      <c r="BB52" s="24">
        <v>5</v>
      </c>
      <c r="BC52" s="24">
        <v>5</v>
      </c>
      <c r="BD52" s="24">
        <v>5</v>
      </c>
      <c r="BE52" s="24">
        <v>4</v>
      </c>
      <c r="BF52" s="24">
        <v>1</v>
      </c>
      <c r="BG52" s="24">
        <v>2</v>
      </c>
      <c r="BH52" s="24">
        <v>5</v>
      </c>
      <c r="BI52" s="24">
        <v>1</v>
      </c>
      <c r="BJ52" s="24">
        <v>2</v>
      </c>
      <c r="BK52" s="24">
        <v>3</v>
      </c>
      <c r="BL52" s="24">
        <v>2</v>
      </c>
      <c r="BM52" s="24">
        <v>1</v>
      </c>
      <c r="BN52" s="24">
        <v>0</v>
      </c>
      <c r="BO52" s="24">
        <v>3</v>
      </c>
      <c r="BP52" s="29">
        <v>0</v>
      </c>
      <c r="BQ52" s="159">
        <f>SUM(AV53:BP53)</f>
        <v>46</v>
      </c>
      <c r="BR52" s="135">
        <f>SUM(Y52,AU52,BQ52)</f>
        <v>186</v>
      </c>
      <c r="BS52" s="137">
        <f>IF($BU$5&lt;&gt;0,ROUND(BR52/$BU$5,3),0)</f>
        <v>0.648</v>
      </c>
      <c r="BT52" s="163">
        <f>RANK(BS52,$BS$8:$BS$87)</f>
        <v>14</v>
      </c>
    </row>
    <row r="53" spans="1:72" ht="15.75" thickBot="1">
      <c r="A53" s="141"/>
      <c r="B53" s="142"/>
      <c r="C53" s="143"/>
      <c r="D53" s="106">
        <f>SUM(D52:F52)</f>
        <v>10</v>
      </c>
      <c r="E53" s="107"/>
      <c r="F53" s="107"/>
      <c r="G53" s="107">
        <f>SUM(G52:I52)</f>
        <v>7</v>
      </c>
      <c r="H53" s="107"/>
      <c r="I53" s="107"/>
      <c r="J53" s="107">
        <f>SUM(J52:L52)</f>
        <v>14</v>
      </c>
      <c r="K53" s="107"/>
      <c r="L53" s="107"/>
      <c r="M53" s="107">
        <f>SUM(M52:O52)</f>
        <v>7</v>
      </c>
      <c r="N53" s="107"/>
      <c r="O53" s="107"/>
      <c r="P53" s="107">
        <f>SUM(P52:R52)</f>
        <v>10</v>
      </c>
      <c r="Q53" s="107"/>
      <c r="R53" s="107"/>
      <c r="S53" s="107">
        <f>SUM(S52:U52)</f>
        <v>11</v>
      </c>
      <c r="T53" s="107"/>
      <c r="U53" s="107"/>
      <c r="V53" s="107">
        <f>SUM(V52:X52)</f>
        <v>9</v>
      </c>
      <c r="W53" s="107"/>
      <c r="X53" s="134"/>
      <c r="Y53" s="182"/>
      <c r="Z53" s="152">
        <f>SUM(Z52:AB52)</f>
        <v>9</v>
      </c>
      <c r="AA53" s="153"/>
      <c r="AB53" s="153"/>
      <c r="AC53" s="153">
        <f>SUM(AC52:AE52)</f>
        <v>14</v>
      </c>
      <c r="AD53" s="153"/>
      <c r="AE53" s="153"/>
      <c r="AF53" s="153">
        <f>SUM(AF52:AH52)</f>
        <v>11</v>
      </c>
      <c r="AG53" s="153"/>
      <c r="AH53" s="153"/>
      <c r="AI53" s="153">
        <f>SUM(AI52:AK52)</f>
        <v>8</v>
      </c>
      <c r="AJ53" s="153"/>
      <c r="AK53" s="153"/>
      <c r="AL53" s="153">
        <f>SUM(AL52:AN52)</f>
        <v>10</v>
      </c>
      <c r="AM53" s="153"/>
      <c r="AN53" s="153"/>
      <c r="AO53" s="153">
        <f>SUM(AO52:AQ52)</f>
        <v>7</v>
      </c>
      <c r="AP53" s="153"/>
      <c r="AQ53" s="153"/>
      <c r="AR53" s="153">
        <f>SUM(AR52:AT52)</f>
        <v>13</v>
      </c>
      <c r="AS53" s="153"/>
      <c r="AT53" s="169"/>
      <c r="AU53" s="191"/>
      <c r="AV53" s="146">
        <f>SUM(AV52:AX52)</f>
        <v>3</v>
      </c>
      <c r="AW53" s="147"/>
      <c r="AX53" s="147"/>
      <c r="AY53" s="147">
        <f>SUM(AY52:BA52)</f>
        <v>4</v>
      </c>
      <c r="AZ53" s="147"/>
      <c r="BA53" s="147"/>
      <c r="BB53" s="147">
        <f>SUM(BB52:BD52)</f>
        <v>15</v>
      </c>
      <c r="BC53" s="147"/>
      <c r="BD53" s="147"/>
      <c r="BE53" s="147">
        <f>SUM(BE52:BG52)</f>
        <v>7</v>
      </c>
      <c r="BF53" s="147"/>
      <c r="BG53" s="147"/>
      <c r="BH53" s="147">
        <f>SUM(BH52:BJ52)</f>
        <v>8</v>
      </c>
      <c r="BI53" s="147"/>
      <c r="BJ53" s="147"/>
      <c r="BK53" s="147">
        <f>SUM(BK52:BM52)</f>
        <v>6</v>
      </c>
      <c r="BL53" s="147"/>
      <c r="BM53" s="147"/>
      <c r="BN53" s="147">
        <f>SUM(BN52:BP52)</f>
        <v>3</v>
      </c>
      <c r="BO53" s="147"/>
      <c r="BP53" s="172"/>
      <c r="BQ53" s="178"/>
      <c r="BR53" s="144"/>
      <c r="BS53" s="145"/>
      <c r="BT53" s="162"/>
    </row>
    <row r="54" spans="1:72" ht="15">
      <c r="A54" s="111">
        <v>24</v>
      </c>
      <c r="B54" s="109" t="str">
        <f>'Итоговый результат'!B35</f>
        <v>Брумирский Дмитрий</v>
      </c>
      <c r="C54" s="113" t="str">
        <f>'Итоговый результат'!C35</f>
        <v>Москва|Лабиринт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5"/>
      <c r="Y54" s="156">
        <f>SUM(D55:X55)</f>
        <v>0</v>
      </c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7"/>
      <c r="AU54" s="154">
        <f>SUM(Z55:AT55)</f>
        <v>0</v>
      </c>
      <c r="AV54" s="28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9"/>
      <c r="BQ54" s="159">
        <f>SUM(AV55:BP55)</f>
        <v>0</v>
      </c>
      <c r="BR54" s="135">
        <f>SUM(Y54,AU54,BQ54)</f>
        <v>0</v>
      </c>
      <c r="BS54" s="137">
        <f>IF($BU$5&lt;&gt;0,ROUND(BR54/$BU$5,3),0)</f>
        <v>0</v>
      </c>
      <c r="BT54" s="163">
        <f>RANK(BS54,$BS$8:$BS$87)</f>
        <v>22</v>
      </c>
    </row>
    <row r="55" spans="1:72" ht="15.75" thickBot="1">
      <c r="A55" s="112"/>
      <c r="B55" s="110"/>
      <c r="C55" s="114"/>
      <c r="D55" s="129">
        <f>SUM(D54:F54)</f>
        <v>0</v>
      </c>
      <c r="E55" s="108"/>
      <c r="F55" s="108"/>
      <c r="G55" s="108">
        <f>SUM(G54:I54)</f>
        <v>0</v>
      </c>
      <c r="H55" s="108"/>
      <c r="I55" s="108"/>
      <c r="J55" s="108">
        <f>SUM(J54:L54)</f>
        <v>0</v>
      </c>
      <c r="K55" s="108"/>
      <c r="L55" s="108"/>
      <c r="M55" s="108">
        <f>SUM(M54:O54)</f>
        <v>0</v>
      </c>
      <c r="N55" s="108"/>
      <c r="O55" s="108"/>
      <c r="P55" s="108">
        <f>SUM(P54:R54)</f>
        <v>0</v>
      </c>
      <c r="Q55" s="108"/>
      <c r="R55" s="108"/>
      <c r="S55" s="108">
        <f>SUM(S54:U54)</f>
        <v>0</v>
      </c>
      <c r="T55" s="108"/>
      <c r="U55" s="108"/>
      <c r="V55" s="108">
        <f>SUM(V54:X54)</f>
        <v>0</v>
      </c>
      <c r="W55" s="108"/>
      <c r="X55" s="130"/>
      <c r="Y55" s="157"/>
      <c r="Z55" s="131">
        <f>SUM(Z54:AB54)</f>
        <v>0</v>
      </c>
      <c r="AA55" s="132"/>
      <c r="AB55" s="132"/>
      <c r="AC55" s="132">
        <f>SUM(AC54:AE54)</f>
        <v>0</v>
      </c>
      <c r="AD55" s="132"/>
      <c r="AE55" s="132"/>
      <c r="AF55" s="132">
        <f>SUM(AF54:AH54)</f>
        <v>0</v>
      </c>
      <c r="AG55" s="132"/>
      <c r="AH55" s="132"/>
      <c r="AI55" s="132">
        <f>SUM(AI54:AK54)</f>
        <v>0</v>
      </c>
      <c r="AJ55" s="132"/>
      <c r="AK55" s="132"/>
      <c r="AL55" s="132">
        <f>SUM(AL54:AN54)</f>
        <v>0</v>
      </c>
      <c r="AM55" s="132"/>
      <c r="AN55" s="132"/>
      <c r="AO55" s="132">
        <f>SUM(AO54:AQ54)</f>
        <v>0</v>
      </c>
      <c r="AP55" s="132"/>
      <c r="AQ55" s="132"/>
      <c r="AR55" s="132">
        <f>SUM(AR54:AT54)</f>
        <v>0</v>
      </c>
      <c r="AS55" s="132"/>
      <c r="AT55" s="133"/>
      <c r="AU55" s="155"/>
      <c r="AV55" s="140">
        <f>SUM(AV54:AX54)</f>
        <v>0</v>
      </c>
      <c r="AW55" s="139"/>
      <c r="AX55" s="139"/>
      <c r="AY55" s="139">
        <f>SUM(AY54:BA54)</f>
        <v>0</v>
      </c>
      <c r="AZ55" s="139"/>
      <c r="BA55" s="139"/>
      <c r="BB55" s="139">
        <f>SUM(BB54:BD54)</f>
        <v>0</v>
      </c>
      <c r="BC55" s="139"/>
      <c r="BD55" s="139"/>
      <c r="BE55" s="139">
        <f>SUM(BE54:BG54)</f>
        <v>0</v>
      </c>
      <c r="BF55" s="139"/>
      <c r="BG55" s="139"/>
      <c r="BH55" s="139">
        <f>SUM(BH54:BJ54)</f>
        <v>0</v>
      </c>
      <c r="BI55" s="139"/>
      <c r="BJ55" s="139"/>
      <c r="BK55" s="139">
        <f>SUM(BK54:BM54)</f>
        <v>0</v>
      </c>
      <c r="BL55" s="139"/>
      <c r="BM55" s="139"/>
      <c r="BN55" s="139">
        <f>SUM(BN54:BP54)</f>
        <v>0</v>
      </c>
      <c r="BO55" s="139"/>
      <c r="BP55" s="158"/>
      <c r="BQ55" s="160"/>
      <c r="BR55" s="136"/>
      <c r="BS55" s="138"/>
      <c r="BT55" s="164"/>
    </row>
    <row r="56" spans="1:72" ht="15">
      <c r="A56" s="148">
        <v>25</v>
      </c>
      <c r="B56" s="149" t="str">
        <f>'Итоговый результат'!B36</f>
        <v>Калашников Андрей</v>
      </c>
      <c r="C56" s="150" t="str">
        <f>'Итоговый результат'!C36</f>
        <v>Тула|ФэйДау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81">
        <f>SUM(D57:X57)</f>
        <v>0</v>
      </c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90">
        <f>SUM(Z57:AT57)</f>
        <v>0</v>
      </c>
      <c r="AV56" s="2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1"/>
      <c r="BQ56" s="178">
        <f>SUM(AV57:BP57)</f>
        <v>0</v>
      </c>
      <c r="BR56" s="144">
        <f>SUM(Y56,AU56,BQ56)</f>
        <v>0</v>
      </c>
      <c r="BS56" s="151">
        <f>IF($BU$5&lt;&gt;0,ROUND(BR56/$BU$5,3),0)</f>
        <v>0</v>
      </c>
      <c r="BT56" s="161">
        <f>RANK(BS56,$BS$8:$BS$87)</f>
        <v>22</v>
      </c>
    </row>
    <row r="57" spans="1:72" ht="15.75" thickBot="1">
      <c r="A57" s="112"/>
      <c r="B57" s="110"/>
      <c r="C57" s="114"/>
      <c r="D57" s="129">
        <f>SUM(D56:F56)</f>
        <v>0</v>
      </c>
      <c r="E57" s="108"/>
      <c r="F57" s="108"/>
      <c r="G57" s="108">
        <f>SUM(G56:I56)</f>
        <v>0</v>
      </c>
      <c r="H57" s="108"/>
      <c r="I57" s="108"/>
      <c r="J57" s="108">
        <f>SUM(J56:L56)</f>
        <v>0</v>
      </c>
      <c r="K57" s="108"/>
      <c r="L57" s="108"/>
      <c r="M57" s="108">
        <f>SUM(M56:O56)</f>
        <v>0</v>
      </c>
      <c r="N57" s="108"/>
      <c r="O57" s="108"/>
      <c r="P57" s="108">
        <f>SUM(P56:R56)</f>
        <v>0</v>
      </c>
      <c r="Q57" s="108"/>
      <c r="R57" s="108"/>
      <c r="S57" s="108">
        <f>SUM(S56:U56)</f>
        <v>0</v>
      </c>
      <c r="T57" s="108"/>
      <c r="U57" s="108"/>
      <c r="V57" s="108">
        <f>SUM(V56:X56)</f>
        <v>0</v>
      </c>
      <c r="W57" s="108"/>
      <c r="X57" s="130"/>
      <c r="Y57" s="157"/>
      <c r="Z57" s="131">
        <f>SUM(Z56:AB56)</f>
        <v>0</v>
      </c>
      <c r="AA57" s="132"/>
      <c r="AB57" s="132"/>
      <c r="AC57" s="132">
        <f>SUM(AC56:AE56)</f>
        <v>0</v>
      </c>
      <c r="AD57" s="132"/>
      <c r="AE57" s="132"/>
      <c r="AF57" s="132">
        <f>SUM(AF56:AH56)</f>
        <v>0</v>
      </c>
      <c r="AG57" s="132"/>
      <c r="AH57" s="132"/>
      <c r="AI57" s="132">
        <f>SUM(AI56:AK56)</f>
        <v>0</v>
      </c>
      <c r="AJ57" s="132"/>
      <c r="AK57" s="132"/>
      <c r="AL57" s="132">
        <f>SUM(AL56:AN56)</f>
        <v>0</v>
      </c>
      <c r="AM57" s="132"/>
      <c r="AN57" s="132"/>
      <c r="AO57" s="132">
        <f>SUM(AO56:AQ56)</f>
        <v>0</v>
      </c>
      <c r="AP57" s="132"/>
      <c r="AQ57" s="132"/>
      <c r="AR57" s="132">
        <f>SUM(AR56:AT56)</f>
        <v>0</v>
      </c>
      <c r="AS57" s="132"/>
      <c r="AT57" s="133"/>
      <c r="AU57" s="155"/>
      <c r="AV57" s="140">
        <f>SUM(AV56:AX56)</f>
        <v>0</v>
      </c>
      <c r="AW57" s="139"/>
      <c r="AX57" s="139"/>
      <c r="AY57" s="139">
        <f>SUM(AY56:BA56)</f>
        <v>0</v>
      </c>
      <c r="AZ57" s="139"/>
      <c r="BA57" s="139"/>
      <c r="BB57" s="139">
        <f>SUM(BB56:BD56)</f>
        <v>0</v>
      </c>
      <c r="BC57" s="139"/>
      <c r="BD57" s="139"/>
      <c r="BE57" s="139">
        <f>SUM(BE56:BG56)</f>
        <v>0</v>
      </c>
      <c r="BF57" s="139"/>
      <c r="BG57" s="139"/>
      <c r="BH57" s="139">
        <f>SUM(BH56:BJ56)</f>
        <v>0</v>
      </c>
      <c r="BI57" s="139"/>
      <c r="BJ57" s="139"/>
      <c r="BK57" s="139">
        <f>SUM(BK56:BM56)</f>
        <v>0</v>
      </c>
      <c r="BL57" s="139"/>
      <c r="BM57" s="139"/>
      <c r="BN57" s="139">
        <f>SUM(BN56:BP56)</f>
        <v>0</v>
      </c>
      <c r="BO57" s="139"/>
      <c r="BP57" s="158"/>
      <c r="BQ57" s="160"/>
      <c r="BR57" s="136"/>
      <c r="BS57" s="138"/>
      <c r="BT57" s="164"/>
    </row>
    <row r="58" spans="1:72" ht="15">
      <c r="A58" s="149">
        <v>26</v>
      </c>
      <c r="B58" s="149" t="str">
        <f>'Итоговый результат'!B37</f>
        <v>Дуров Максим</v>
      </c>
      <c r="C58" s="150" t="str">
        <f>'Итоговый результат'!C37</f>
        <v>Луховицы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81">
        <f>SUM(D59:X59)</f>
        <v>0</v>
      </c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90">
        <f>SUM(Z59:AT59)</f>
        <v>0</v>
      </c>
      <c r="AV58" s="20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1"/>
      <c r="BQ58" s="178">
        <f>SUM(AV59:BP59)</f>
        <v>0</v>
      </c>
      <c r="BR58" s="144">
        <f>SUM(Y58,AU58,BQ58)</f>
        <v>0</v>
      </c>
      <c r="BS58" s="151">
        <f>IF($BU$5&lt;&gt;0,ROUND(BR58/$BU$5,3),0)</f>
        <v>0</v>
      </c>
      <c r="BT58" s="161">
        <f>RANK(BS58,$BS$8:$BS$87)</f>
        <v>22</v>
      </c>
    </row>
    <row r="59" spans="1:72" ht="15.75" thickBot="1">
      <c r="A59" s="142"/>
      <c r="B59" s="142"/>
      <c r="C59" s="143"/>
      <c r="D59" s="106">
        <f>SUM(D58:F58)</f>
        <v>0</v>
      </c>
      <c r="E59" s="107"/>
      <c r="F59" s="107"/>
      <c r="G59" s="107">
        <f>SUM(G58:I58)</f>
        <v>0</v>
      </c>
      <c r="H59" s="107"/>
      <c r="I59" s="107"/>
      <c r="J59" s="107">
        <f>SUM(J58:L58)</f>
        <v>0</v>
      </c>
      <c r="K59" s="107"/>
      <c r="L59" s="107"/>
      <c r="M59" s="107">
        <f>SUM(M58:O58)</f>
        <v>0</v>
      </c>
      <c r="N59" s="107"/>
      <c r="O59" s="107"/>
      <c r="P59" s="107">
        <f>SUM(P58:R58)</f>
        <v>0</v>
      </c>
      <c r="Q59" s="107"/>
      <c r="R59" s="107"/>
      <c r="S59" s="107">
        <f>SUM(S58:U58)</f>
        <v>0</v>
      </c>
      <c r="T59" s="107"/>
      <c r="U59" s="107"/>
      <c r="V59" s="107">
        <f>SUM(V58:X58)</f>
        <v>0</v>
      </c>
      <c r="W59" s="107"/>
      <c r="X59" s="134"/>
      <c r="Y59" s="182"/>
      <c r="Z59" s="152">
        <f>SUM(Z58:AB58)</f>
        <v>0</v>
      </c>
      <c r="AA59" s="153"/>
      <c r="AB59" s="153"/>
      <c r="AC59" s="153">
        <f>SUM(AC58:AE58)</f>
        <v>0</v>
      </c>
      <c r="AD59" s="153"/>
      <c r="AE59" s="153"/>
      <c r="AF59" s="153">
        <f>SUM(AF58:AH58)</f>
        <v>0</v>
      </c>
      <c r="AG59" s="153"/>
      <c r="AH59" s="153"/>
      <c r="AI59" s="153">
        <f>SUM(AI58:AK58)</f>
        <v>0</v>
      </c>
      <c r="AJ59" s="153"/>
      <c r="AK59" s="153"/>
      <c r="AL59" s="153">
        <f>SUM(AL58:AN58)</f>
        <v>0</v>
      </c>
      <c r="AM59" s="153"/>
      <c r="AN59" s="153"/>
      <c r="AO59" s="153">
        <f>SUM(AO58:AQ58)</f>
        <v>0</v>
      </c>
      <c r="AP59" s="153"/>
      <c r="AQ59" s="153"/>
      <c r="AR59" s="153">
        <f>SUM(AR58:AT58)</f>
        <v>0</v>
      </c>
      <c r="AS59" s="153"/>
      <c r="AT59" s="169"/>
      <c r="AU59" s="191"/>
      <c r="AV59" s="146">
        <f>SUM(AV58:AX58)</f>
        <v>0</v>
      </c>
      <c r="AW59" s="147"/>
      <c r="AX59" s="147"/>
      <c r="AY59" s="147">
        <f>SUM(AY58:BA58)</f>
        <v>0</v>
      </c>
      <c r="AZ59" s="147"/>
      <c r="BA59" s="147"/>
      <c r="BB59" s="147">
        <f>SUM(BB58:BD58)</f>
        <v>0</v>
      </c>
      <c r="BC59" s="147"/>
      <c r="BD59" s="147"/>
      <c r="BE59" s="147">
        <f>SUM(BE58:BG58)</f>
        <v>0</v>
      </c>
      <c r="BF59" s="147"/>
      <c r="BG59" s="147"/>
      <c r="BH59" s="147">
        <f>SUM(BH58:BJ58)</f>
        <v>0</v>
      </c>
      <c r="BI59" s="147"/>
      <c r="BJ59" s="147"/>
      <c r="BK59" s="147">
        <f>SUM(BK58:BM58)</f>
        <v>0</v>
      </c>
      <c r="BL59" s="147"/>
      <c r="BM59" s="147"/>
      <c r="BN59" s="147">
        <f>SUM(BN58:BP58)</f>
        <v>0</v>
      </c>
      <c r="BO59" s="147"/>
      <c r="BP59" s="172"/>
      <c r="BQ59" s="178"/>
      <c r="BR59" s="144"/>
      <c r="BS59" s="145"/>
      <c r="BT59" s="162"/>
    </row>
    <row r="60" spans="1:72" ht="15">
      <c r="A60" s="111">
        <v>27</v>
      </c>
      <c r="B60" s="109" t="str">
        <f>'Итоговый результат'!B38</f>
        <v> </v>
      </c>
      <c r="C60" s="113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56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54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59">
        <f>SUM(AV61:BP61)</f>
        <v>0</v>
      </c>
      <c r="BR60" s="135">
        <f>SUM(Y60,AU60,BQ60)</f>
        <v>0</v>
      </c>
      <c r="BS60" s="137">
        <f>IF($BU$5&lt;&gt;0,ROUND(BR60/$BU$5,3),0)</f>
        <v>0</v>
      </c>
      <c r="BT60" s="163">
        <f>RANK(BS60,$BS$8:$BS$87)</f>
        <v>22</v>
      </c>
    </row>
    <row r="61" spans="1:72" ht="15.75" thickBot="1">
      <c r="A61" s="141"/>
      <c r="B61" s="142"/>
      <c r="C61" s="143"/>
      <c r="D61" s="106">
        <f>SUM(D60:F60)</f>
        <v>0</v>
      </c>
      <c r="E61" s="107"/>
      <c r="F61" s="107"/>
      <c r="G61" s="107">
        <f>SUM(G60:I60)</f>
        <v>0</v>
      </c>
      <c r="H61" s="107"/>
      <c r="I61" s="107"/>
      <c r="J61" s="107">
        <f>SUM(J60:L60)</f>
        <v>0</v>
      </c>
      <c r="K61" s="107"/>
      <c r="L61" s="107"/>
      <c r="M61" s="107">
        <f>SUM(M60:O60)</f>
        <v>0</v>
      </c>
      <c r="N61" s="107"/>
      <c r="O61" s="107"/>
      <c r="P61" s="107">
        <f>SUM(P60:R60)</f>
        <v>0</v>
      </c>
      <c r="Q61" s="107"/>
      <c r="R61" s="107"/>
      <c r="S61" s="107">
        <f>SUM(S60:U60)</f>
        <v>0</v>
      </c>
      <c r="T61" s="107"/>
      <c r="U61" s="107"/>
      <c r="V61" s="107">
        <f>SUM(V60:X60)</f>
        <v>0</v>
      </c>
      <c r="W61" s="107"/>
      <c r="X61" s="134"/>
      <c r="Y61" s="182"/>
      <c r="Z61" s="152">
        <f>SUM(Z60:AB60)</f>
        <v>0</v>
      </c>
      <c r="AA61" s="153"/>
      <c r="AB61" s="153"/>
      <c r="AC61" s="153">
        <f>SUM(AC60:AE60)</f>
        <v>0</v>
      </c>
      <c r="AD61" s="153"/>
      <c r="AE61" s="153"/>
      <c r="AF61" s="153">
        <f>SUM(AF60:AH60)</f>
        <v>0</v>
      </c>
      <c r="AG61" s="153"/>
      <c r="AH61" s="153"/>
      <c r="AI61" s="153">
        <f>SUM(AI60:AK60)</f>
        <v>0</v>
      </c>
      <c r="AJ61" s="153"/>
      <c r="AK61" s="153"/>
      <c r="AL61" s="153">
        <f>SUM(AL60:AN60)</f>
        <v>0</v>
      </c>
      <c r="AM61" s="153"/>
      <c r="AN61" s="153"/>
      <c r="AO61" s="153">
        <f>SUM(AO60:AQ60)</f>
        <v>0</v>
      </c>
      <c r="AP61" s="153"/>
      <c r="AQ61" s="153"/>
      <c r="AR61" s="153">
        <f>SUM(AR60:AT60)</f>
        <v>0</v>
      </c>
      <c r="AS61" s="153"/>
      <c r="AT61" s="169"/>
      <c r="AU61" s="191"/>
      <c r="AV61" s="146">
        <f>SUM(AV60:AX60)</f>
        <v>0</v>
      </c>
      <c r="AW61" s="147"/>
      <c r="AX61" s="147"/>
      <c r="AY61" s="147">
        <f>SUM(AY60:BA60)</f>
        <v>0</v>
      </c>
      <c r="AZ61" s="147"/>
      <c r="BA61" s="147"/>
      <c r="BB61" s="147">
        <f>SUM(BB60:BD60)</f>
        <v>0</v>
      </c>
      <c r="BC61" s="147"/>
      <c r="BD61" s="147"/>
      <c r="BE61" s="147">
        <f>SUM(BE60:BG60)</f>
        <v>0</v>
      </c>
      <c r="BF61" s="147"/>
      <c r="BG61" s="147"/>
      <c r="BH61" s="147">
        <f>SUM(BH60:BJ60)</f>
        <v>0</v>
      </c>
      <c r="BI61" s="147"/>
      <c r="BJ61" s="147"/>
      <c r="BK61" s="147">
        <f>SUM(BK60:BM60)</f>
        <v>0</v>
      </c>
      <c r="BL61" s="147"/>
      <c r="BM61" s="147"/>
      <c r="BN61" s="147">
        <f>SUM(BN60:BP60)</f>
        <v>0</v>
      </c>
      <c r="BO61" s="147"/>
      <c r="BP61" s="172"/>
      <c r="BQ61" s="178"/>
      <c r="BR61" s="144"/>
      <c r="BS61" s="145"/>
      <c r="BT61" s="162"/>
    </row>
    <row r="62" spans="1:72" ht="15">
      <c r="A62" s="111">
        <v>28</v>
      </c>
      <c r="B62" s="109" t="str">
        <f>'Итоговый результат'!B39</f>
        <v> </v>
      </c>
      <c r="C62" s="113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56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54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59">
        <f>SUM(AV63:BP63)</f>
        <v>0</v>
      </c>
      <c r="BR62" s="135">
        <f>SUM(Y62,AU62,BQ62)</f>
        <v>0</v>
      </c>
      <c r="BS62" s="137">
        <f>IF($BU$5&lt;&gt;0,ROUND(BR62/$BU$5,3),0)</f>
        <v>0</v>
      </c>
      <c r="BT62" s="163">
        <f>RANK(BS62,$BS$8:$BS$87)</f>
        <v>22</v>
      </c>
    </row>
    <row r="63" spans="1:72" ht="15.75" thickBot="1">
      <c r="A63" s="112"/>
      <c r="B63" s="110"/>
      <c r="C63" s="114"/>
      <c r="D63" s="129">
        <f>SUM(D62:F62)</f>
        <v>0</v>
      </c>
      <c r="E63" s="108"/>
      <c r="F63" s="108"/>
      <c r="G63" s="108">
        <f>SUM(G62:I62)</f>
        <v>0</v>
      </c>
      <c r="H63" s="108"/>
      <c r="I63" s="108"/>
      <c r="J63" s="108">
        <f>SUM(J62:L62)</f>
        <v>0</v>
      </c>
      <c r="K63" s="108"/>
      <c r="L63" s="108"/>
      <c r="M63" s="108">
        <f>SUM(M62:O62)</f>
        <v>0</v>
      </c>
      <c r="N63" s="108"/>
      <c r="O63" s="108"/>
      <c r="P63" s="108">
        <f>SUM(P62:R62)</f>
        <v>0</v>
      </c>
      <c r="Q63" s="108"/>
      <c r="R63" s="108"/>
      <c r="S63" s="108">
        <f>SUM(S62:U62)</f>
        <v>0</v>
      </c>
      <c r="T63" s="108"/>
      <c r="U63" s="108"/>
      <c r="V63" s="108">
        <f>SUM(V62:X62)</f>
        <v>0</v>
      </c>
      <c r="W63" s="108"/>
      <c r="X63" s="130"/>
      <c r="Y63" s="157"/>
      <c r="Z63" s="131">
        <f>SUM(Z62:AB62)</f>
        <v>0</v>
      </c>
      <c r="AA63" s="132"/>
      <c r="AB63" s="132"/>
      <c r="AC63" s="132">
        <f>SUM(AC62:AE62)</f>
        <v>0</v>
      </c>
      <c r="AD63" s="132"/>
      <c r="AE63" s="132"/>
      <c r="AF63" s="132">
        <f>SUM(AF62:AH62)</f>
        <v>0</v>
      </c>
      <c r="AG63" s="132"/>
      <c r="AH63" s="132"/>
      <c r="AI63" s="132">
        <f>SUM(AI62:AK62)</f>
        <v>0</v>
      </c>
      <c r="AJ63" s="132"/>
      <c r="AK63" s="132"/>
      <c r="AL63" s="132">
        <f>SUM(AL62:AN62)</f>
        <v>0</v>
      </c>
      <c r="AM63" s="132"/>
      <c r="AN63" s="132"/>
      <c r="AO63" s="132">
        <f>SUM(AO62:AQ62)</f>
        <v>0</v>
      </c>
      <c r="AP63" s="132"/>
      <c r="AQ63" s="132"/>
      <c r="AR63" s="132">
        <f>SUM(AR62:AT62)</f>
        <v>0</v>
      </c>
      <c r="AS63" s="132"/>
      <c r="AT63" s="133"/>
      <c r="AU63" s="155"/>
      <c r="AV63" s="140">
        <f>SUM(AV62:AX62)</f>
        <v>0</v>
      </c>
      <c r="AW63" s="139"/>
      <c r="AX63" s="139"/>
      <c r="AY63" s="139">
        <f>SUM(AY62:BA62)</f>
        <v>0</v>
      </c>
      <c r="AZ63" s="139"/>
      <c r="BA63" s="139"/>
      <c r="BB63" s="139">
        <f>SUM(BB62:BD62)</f>
        <v>0</v>
      </c>
      <c r="BC63" s="139"/>
      <c r="BD63" s="139"/>
      <c r="BE63" s="139">
        <f>SUM(BE62:BG62)</f>
        <v>0</v>
      </c>
      <c r="BF63" s="139"/>
      <c r="BG63" s="139"/>
      <c r="BH63" s="139">
        <f>SUM(BH62:BJ62)</f>
        <v>0</v>
      </c>
      <c r="BI63" s="139"/>
      <c r="BJ63" s="139"/>
      <c r="BK63" s="139">
        <f>SUM(BK62:BM62)</f>
        <v>0</v>
      </c>
      <c r="BL63" s="139"/>
      <c r="BM63" s="139"/>
      <c r="BN63" s="139">
        <f>SUM(BN62:BP62)</f>
        <v>0</v>
      </c>
      <c r="BO63" s="139"/>
      <c r="BP63" s="158"/>
      <c r="BQ63" s="160"/>
      <c r="BR63" s="136"/>
      <c r="BS63" s="138"/>
      <c r="BT63" s="164"/>
    </row>
    <row r="64" spans="1:72" ht="15">
      <c r="A64" s="148">
        <v>29</v>
      </c>
      <c r="B64" s="149" t="str">
        <f>'Итоговый результат'!B40</f>
        <v> </v>
      </c>
      <c r="C64" s="150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81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90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78">
        <f>SUM(AV65:BP65)</f>
        <v>0</v>
      </c>
      <c r="BR64" s="144">
        <f>SUM(Y64,AU64,BQ64)</f>
        <v>0</v>
      </c>
      <c r="BS64" s="151">
        <f>IF($BU$5&lt;&gt;0,ROUND(BR64/$BU$5,3),0)</f>
        <v>0</v>
      </c>
      <c r="BT64" s="161">
        <f>RANK(BS64,$BS$8:$BS$87)</f>
        <v>22</v>
      </c>
    </row>
    <row r="65" spans="1:72" ht="15.75" thickBot="1">
      <c r="A65" s="112"/>
      <c r="B65" s="110"/>
      <c r="C65" s="114"/>
      <c r="D65" s="129">
        <f>SUM(D64:F64)</f>
        <v>0</v>
      </c>
      <c r="E65" s="108"/>
      <c r="F65" s="108"/>
      <c r="G65" s="108">
        <f>SUM(G64:I64)</f>
        <v>0</v>
      </c>
      <c r="H65" s="108"/>
      <c r="I65" s="108"/>
      <c r="J65" s="108">
        <f>SUM(J64:L64)</f>
        <v>0</v>
      </c>
      <c r="K65" s="108"/>
      <c r="L65" s="108"/>
      <c r="M65" s="108">
        <f>SUM(M64:O64)</f>
        <v>0</v>
      </c>
      <c r="N65" s="108"/>
      <c r="O65" s="108"/>
      <c r="P65" s="108">
        <f>SUM(P64:R64)</f>
        <v>0</v>
      </c>
      <c r="Q65" s="108"/>
      <c r="R65" s="108"/>
      <c r="S65" s="108">
        <f>SUM(S64:U64)</f>
        <v>0</v>
      </c>
      <c r="T65" s="108"/>
      <c r="U65" s="108"/>
      <c r="V65" s="108">
        <f>SUM(V64:X64)</f>
        <v>0</v>
      </c>
      <c r="W65" s="108"/>
      <c r="X65" s="130"/>
      <c r="Y65" s="157"/>
      <c r="Z65" s="131">
        <f>SUM(Z64:AB64)</f>
        <v>0</v>
      </c>
      <c r="AA65" s="132"/>
      <c r="AB65" s="132"/>
      <c r="AC65" s="132">
        <f>SUM(AC64:AE64)</f>
        <v>0</v>
      </c>
      <c r="AD65" s="132"/>
      <c r="AE65" s="132"/>
      <c r="AF65" s="132">
        <f>SUM(AF64:AH64)</f>
        <v>0</v>
      </c>
      <c r="AG65" s="132"/>
      <c r="AH65" s="132"/>
      <c r="AI65" s="132">
        <f>SUM(AI64:AK64)</f>
        <v>0</v>
      </c>
      <c r="AJ65" s="132"/>
      <c r="AK65" s="132"/>
      <c r="AL65" s="132">
        <f>SUM(AL64:AN64)</f>
        <v>0</v>
      </c>
      <c r="AM65" s="132"/>
      <c r="AN65" s="132"/>
      <c r="AO65" s="132">
        <f>SUM(AO64:AQ64)</f>
        <v>0</v>
      </c>
      <c r="AP65" s="132"/>
      <c r="AQ65" s="132"/>
      <c r="AR65" s="132">
        <f>SUM(AR64:AT64)</f>
        <v>0</v>
      </c>
      <c r="AS65" s="132"/>
      <c r="AT65" s="133"/>
      <c r="AU65" s="155"/>
      <c r="AV65" s="140">
        <f>SUM(AV64:AX64)</f>
        <v>0</v>
      </c>
      <c r="AW65" s="139"/>
      <c r="AX65" s="139"/>
      <c r="AY65" s="139">
        <f>SUM(AY64:BA64)</f>
        <v>0</v>
      </c>
      <c r="AZ65" s="139"/>
      <c r="BA65" s="139"/>
      <c r="BB65" s="139">
        <f>SUM(BB64:BD64)</f>
        <v>0</v>
      </c>
      <c r="BC65" s="139"/>
      <c r="BD65" s="139"/>
      <c r="BE65" s="139">
        <f>SUM(BE64:BG64)</f>
        <v>0</v>
      </c>
      <c r="BF65" s="139"/>
      <c r="BG65" s="139"/>
      <c r="BH65" s="139">
        <f>SUM(BH64:BJ64)</f>
        <v>0</v>
      </c>
      <c r="BI65" s="139"/>
      <c r="BJ65" s="139"/>
      <c r="BK65" s="139">
        <f>SUM(BK64:BM64)</f>
        <v>0</v>
      </c>
      <c r="BL65" s="139"/>
      <c r="BM65" s="139"/>
      <c r="BN65" s="139">
        <f>SUM(BN64:BP64)</f>
        <v>0</v>
      </c>
      <c r="BO65" s="139"/>
      <c r="BP65" s="158"/>
      <c r="BQ65" s="160"/>
      <c r="BR65" s="136"/>
      <c r="BS65" s="138"/>
      <c r="BT65" s="164"/>
    </row>
    <row r="66" spans="1:72" ht="15">
      <c r="A66" s="149">
        <v>30</v>
      </c>
      <c r="B66" s="149" t="str">
        <f>'Итоговый результат'!B41</f>
        <v> </v>
      </c>
      <c r="C66" s="150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81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90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78">
        <f>SUM(AV67:BP67)</f>
        <v>0</v>
      </c>
      <c r="BR66" s="144">
        <f>SUM(Y66,AU66,BQ66)</f>
        <v>0</v>
      </c>
      <c r="BS66" s="151">
        <f>IF($BU$5&lt;&gt;0,ROUND(BR66/$BU$5,3),0)</f>
        <v>0</v>
      </c>
      <c r="BT66" s="161">
        <f>RANK(BS66,$BS$8:$BS$87)</f>
        <v>22</v>
      </c>
    </row>
    <row r="67" spans="1:72" ht="15.75" thickBot="1">
      <c r="A67" s="142"/>
      <c r="B67" s="142"/>
      <c r="C67" s="143"/>
      <c r="D67" s="106">
        <f>SUM(D66:F66)</f>
        <v>0</v>
      </c>
      <c r="E67" s="107"/>
      <c r="F67" s="107"/>
      <c r="G67" s="107">
        <f>SUM(G66:I66)</f>
        <v>0</v>
      </c>
      <c r="H67" s="107"/>
      <c r="I67" s="107"/>
      <c r="J67" s="107">
        <f>SUM(J66:L66)</f>
        <v>0</v>
      </c>
      <c r="K67" s="107"/>
      <c r="L67" s="107"/>
      <c r="M67" s="107">
        <f>SUM(M66:O66)</f>
        <v>0</v>
      </c>
      <c r="N67" s="107"/>
      <c r="O67" s="107"/>
      <c r="P67" s="107">
        <f>SUM(P66:R66)</f>
        <v>0</v>
      </c>
      <c r="Q67" s="107"/>
      <c r="R67" s="107"/>
      <c r="S67" s="107">
        <f>SUM(S66:U66)</f>
        <v>0</v>
      </c>
      <c r="T67" s="107"/>
      <c r="U67" s="107"/>
      <c r="V67" s="107">
        <f>SUM(V66:X66)</f>
        <v>0</v>
      </c>
      <c r="W67" s="107"/>
      <c r="X67" s="134"/>
      <c r="Y67" s="182"/>
      <c r="Z67" s="152">
        <f>SUM(Z66:AB66)</f>
        <v>0</v>
      </c>
      <c r="AA67" s="153"/>
      <c r="AB67" s="153"/>
      <c r="AC67" s="153">
        <f>SUM(AC66:AE66)</f>
        <v>0</v>
      </c>
      <c r="AD67" s="153"/>
      <c r="AE67" s="153"/>
      <c r="AF67" s="153">
        <f>SUM(AF66:AH66)</f>
        <v>0</v>
      </c>
      <c r="AG67" s="153"/>
      <c r="AH67" s="153"/>
      <c r="AI67" s="153">
        <f>SUM(AI66:AK66)</f>
        <v>0</v>
      </c>
      <c r="AJ67" s="153"/>
      <c r="AK67" s="153"/>
      <c r="AL67" s="153">
        <f>SUM(AL66:AN66)</f>
        <v>0</v>
      </c>
      <c r="AM67" s="153"/>
      <c r="AN67" s="153"/>
      <c r="AO67" s="153">
        <f>SUM(AO66:AQ66)</f>
        <v>0</v>
      </c>
      <c r="AP67" s="153"/>
      <c r="AQ67" s="153"/>
      <c r="AR67" s="153">
        <f>SUM(AR66:AT66)</f>
        <v>0</v>
      </c>
      <c r="AS67" s="153"/>
      <c r="AT67" s="169"/>
      <c r="AU67" s="191"/>
      <c r="AV67" s="146">
        <f>SUM(AV66:AX66)</f>
        <v>0</v>
      </c>
      <c r="AW67" s="147"/>
      <c r="AX67" s="147"/>
      <c r="AY67" s="147">
        <f>SUM(AY66:BA66)</f>
        <v>0</v>
      </c>
      <c r="AZ67" s="147"/>
      <c r="BA67" s="147"/>
      <c r="BB67" s="147">
        <f>SUM(BB66:BD66)</f>
        <v>0</v>
      </c>
      <c r="BC67" s="147"/>
      <c r="BD67" s="147"/>
      <c r="BE67" s="147">
        <f>SUM(BE66:BG66)</f>
        <v>0</v>
      </c>
      <c r="BF67" s="147"/>
      <c r="BG67" s="147"/>
      <c r="BH67" s="147">
        <f>SUM(BH66:BJ66)</f>
        <v>0</v>
      </c>
      <c r="BI67" s="147"/>
      <c r="BJ67" s="147"/>
      <c r="BK67" s="147">
        <f>SUM(BK66:BM66)</f>
        <v>0</v>
      </c>
      <c r="BL67" s="147"/>
      <c r="BM67" s="147"/>
      <c r="BN67" s="147">
        <f>SUM(BN66:BP66)</f>
        <v>0</v>
      </c>
      <c r="BO67" s="147"/>
      <c r="BP67" s="172"/>
      <c r="BQ67" s="178"/>
      <c r="BR67" s="144"/>
      <c r="BS67" s="145"/>
      <c r="BT67" s="162"/>
    </row>
    <row r="68" spans="1:72" ht="15">
      <c r="A68" s="111">
        <v>31</v>
      </c>
      <c r="B68" s="109" t="str">
        <f>'Итоговый результат'!B42</f>
        <v> </v>
      </c>
      <c r="C68" s="113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56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54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59">
        <f>SUM(AV69:BP69)</f>
        <v>0</v>
      </c>
      <c r="BR68" s="135">
        <f>SUM(Y68,AU68,BQ68)</f>
        <v>0</v>
      </c>
      <c r="BS68" s="137">
        <f>IF($BU$5&lt;&gt;0,ROUND(BR68/$BU$5,3),0)</f>
        <v>0</v>
      </c>
      <c r="BT68" s="163">
        <f>RANK(BS68,$BS$8:$BS$87)</f>
        <v>22</v>
      </c>
    </row>
    <row r="69" spans="1:72" ht="15.75" thickBot="1">
      <c r="A69" s="141"/>
      <c r="B69" s="142"/>
      <c r="C69" s="143"/>
      <c r="D69" s="106">
        <f>SUM(D68:F68)</f>
        <v>0</v>
      </c>
      <c r="E69" s="107"/>
      <c r="F69" s="107"/>
      <c r="G69" s="107">
        <f>SUM(G68:I68)</f>
        <v>0</v>
      </c>
      <c r="H69" s="107"/>
      <c r="I69" s="107"/>
      <c r="J69" s="107">
        <f>SUM(J68:L68)</f>
        <v>0</v>
      </c>
      <c r="K69" s="107"/>
      <c r="L69" s="107"/>
      <c r="M69" s="107">
        <f>SUM(M68:O68)</f>
        <v>0</v>
      </c>
      <c r="N69" s="107"/>
      <c r="O69" s="107"/>
      <c r="P69" s="107">
        <f>SUM(P68:R68)</f>
        <v>0</v>
      </c>
      <c r="Q69" s="107"/>
      <c r="R69" s="107"/>
      <c r="S69" s="107">
        <f>SUM(S68:U68)</f>
        <v>0</v>
      </c>
      <c r="T69" s="107"/>
      <c r="U69" s="107"/>
      <c r="V69" s="107">
        <f>SUM(V68:X68)</f>
        <v>0</v>
      </c>
      <c r="W69" s="107"/>
      <c r="X69" s="134"/>
      <c r="Y69" s="182"/>
      <c r="Z69" s="152">
        <f>SUM(Z68:AB68)</f>
        <v>0</v>
      </c>
      <c r="AA69" s="153"/>
      <c r="AB69" s="153"/>
      <c r="AC69" s="153">
        <f>SUM(AC68:AE68)</f>
        <v>0</v>
      </c>
      <c r="AD69" s="153"/>
      <c r="AE69" s="153"/>
      <c r="AF69" s="153">
        <f>SUM(AF68:AH68)</f>
        <v>0</v>
      </c>
      <c r="AG69" s="153"/>
      <c r="AH69" s="153"/>
      <c r="AI69" s="153">
        <f>SUM(AI68:AK68)</f>
        <v>0</v>
      </c>
      <c r="AJ69" s="153"/>
      <c r="AK69" s="153"/>
      <c r="AL69" s="153">
        <f>SUM(AL68:AN68)</f>
        <v>0</v>
      </c>
      <c r="AM69" s="153"/>
      <c r="AN69" s="153"/>
      <c r="AO69" s="153">
        <f>SUM(AO68:AQ68)</f>
        <v>0</v>
      </c>
      <c r="AP69" s="153"/>
      <c r="AQ69" s="153"/>
      <c r="AR69" s="153">
        <f>SUM(AR68:AT68)</f>
        <v>0</v>
      </c>
      <c r="AS69" s="153"/>
      <c r="AT69" s="169"/>
      <c r="AU69" s="191"/>
      <c r="AV69" s="146">
        <f>SUM(AV68:AX68)</f>
        <v>0</v>
      </c>
      <c r="AW69" s="147"/>
      <c r="AX69" s="147"/>
      <c r="AY69" s="147">
        <f>SUM(AY68:BA68)</f>
        <v>0</v>
      </c>
      <c r="AZ69" s="147"/>
      <c r="BA69" s="147"/>
      <c r="BB69" s="147">
        <f>SUM(BB68:BD68)</f>
        <v>0</v>
      </c>
      <c r="BC69" s="147"/>
      <c r="BD69" s="147"/>
      <c r="BE69" s="147">
        <f>SUM(BE68:BG68)</f>
        <v>0</v>
      </c>
      <c r="BF69" s="147"/>
      <c r="BG69" s="147"/>
      <c r="BH69" s="147">
        <f>SUM(BH68:BJ68)</f>
        <v>0</v>
      </c>
      <c r="BI69" s="147"/>
      <c r="BJ69" s="147"/>
      <c r="BK69" s="147">
        <f>SUM(BK68:BM68)</f>
        <v>0</v>
      </c>
      <c r="BL69" s="147"/>
      <c r="BM69" s="147"/>
      <c r="BN69" s="147">
        <f>SUM(BN68:BP68)</f>
        <v>0</v>
      </c>
      <c r="BO69" s="147"/>
      <c r="BP69" s="172"/>
      <c r="BQ69" s="178"/>
      <c r="BR69" s="144"/>
      <c r="BS69" s="145"/>
      <c r="BT69" s="162"/>
    </row>
    <row r="70" spans="1:72" ht="15">
      <c r="A70" s="111">
        <v>32</v>
      </c>
      <c r="B70" s="109" t="str">
        <f>'Итоговый результат'!B43</f>
        <v> </v>
      </c>
      <c r="C70" s="113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56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54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59">
        <f>SUM(AV71:BP71)</f>
        <v>0</v>
      </c>
      <c r="BR70" s="135">
        <f>SUM(Y70,AU70,BQ70)</f>
        <v>0</v>
      </c>
      <c r="BS70" s="137">
        <f>IF($BU$5&lt;&gt;0,ROUND(BR70/$BU$5,3),0)</f>
        <v>0</v>
      </c>
      <c r="BT70" s="163">
        <f>RANK(BS70,$BS$8:$BS$87)</f>
        <v>22</v>
      </c>
    </row>
    <row r="71" spans="1:72" ht="15.75" thickBot="1">
      <c r="A71" s="112"/>
      <c r="B71" s="110"/>
      <c r="C71" s="114"/>
      <c r="D71" s="129">
        <f>SUM(D70:F70)</f>
        <v>0</v>
      </c>
      <c r="E71" s="108"/>
      <c r="F71" s="108"/>
      <c r="G71" s="108">
        <f>SUM(G70:I70)</f>
        <v>0</v>
      </c>
      <c r="H71" s="108"/>
      <c r="I71" s="108"/>
      <c r="J71" s="108">
        <f>SUM(J70:L70)</f>
        <v>0</v>
      </c>
      <c r="K71" s="108"/>
      <c r="L71" s="108"/>
      <c r="M71" s="108">
        <f>SUM(M70:O70)</f>
        <v>0</v>
      </c>
      <c r="N71" s="108"/>
      <c r="O71" s="108"/>
      <c r="P71" s="108">
        <f>SUM(P70:R70)</f>
        <v>0</v>
      </c>
      <c r="Q71" s="108"/>
      <c r="R71" s="108"/>
      <c r="S71" s="108">
        <f>SUM(S70:U70)</f>
        <v>0</v>
      </c>
      <c r="T71" s="108"/>
      <c r="U71" s="108"/>
      <c r="V71" s="108">
        <f>SUM(V70:X70)</f>
        <v>0</v>
      </c>
      <c r="W71" s="108"/>
      <c r="X71" s="130"/>
      <c r="Y71" s="157"/>
      <c r="Z71" s="131">
        <f>SUM(Z70:AB70)</f>
        <v>0</v>
      </c>
      <c r="AA71" s="132"/>
      <c r="AB71" s="132"/>
      <c r="AC71" s="132">
        <f>SUM(AC70:AE70)</f>
        <v>0</v>
      </c>
      <c r="AD71" s="132"/>
      <c r="AE71" s="132"/>
      <c r="AF71" s="132">
        <f>SUM(AF70:AH70)</f>
        <v>0</v>
      </c>
      <c r="AG71" s="132"/>
      <c r="AH71" s="132"/>
      <c r="AI71" s="132">
        <f>SUM(AI70:AK70)</f>
        <v>0</v>
      </c>
      <c r="AJ71" s="132"/>
      <c r="AK71" s="132"/>
      <c r="AL71" s="132">
        <f>SUM(AL70:AN70)</f>
        <v>0</v>
      </c>
      <c r="AM71" s="132"/>
      <c r="AN71" s="132"/>
      <c r="AO71" s="132">
        <f>SUM(AO70:AQ70)</f>
        <v>0</v>
      </c>
      <c r="AP71" s="132"/>
      <c r="AQ71" s="132"/>
      <c r="AR71" s="132">
        <f>SUM(AR70:AT70)</f>
        <v>0</v>
      </c>
      <c r="AS71" s="132"/>
      <c r="AT71" s="133"/>
      <c r="AU71" s="155"/>
      <c r="AV71" s="140">
        <f>SUM(AV70:AX70)</f>
        <v>0</v>
      </c>
      <c r="AW71" s="139"/>
      <c r="AX71" s="139"/>
      <c r="AY71" s="139">
        <f>SUM(AY70:BA70)</f>
        <v>0</v>
      </c>
      <c r="AZ71" s="139"/>
      <c r="BA71" s="139"/>
      <c r="BB71" s="139">
        <f>SUM(BB70:BD70)</f>
        <v>0</v>
      </c>
      <c r="BC71" s="139"/>
      <c r="BD71" s="139"/>
      <c r="BE71" s="139">
        <f>SUM(BE70:BG70)</f>
        <v>0</v>
      </c>
      <c r="BF71" s="139"/>
      <c r="BG71" s="139"/>
      <c r="BH71" s="139">
        <f>SUM(BH70:BJ70)</f>
        <v>0</v>
      </c>
      <c r="BI71" s="139"/>
      <c r="BJ71" s="139"/>
      <c r="BK71" s="139">
        <f>SUM(BK70:BM70)</f>
        <v>0</v>
      </c>
      <c r="BL71" s="139"/>
      <c r="BM71" s="139"/>
      <c r="BN71" s="139">
        <f>SUM(BN70:BP70)</f>
        <v>0</v>
      </c>
      <c r="BO71" s="139"/>
      <c r="BP71" s="158"/>
      <c r="BQ71" s="160"/>
      <c r="BR71" s="136"/>
      <c r="BS71" s="138"/>
      <c r="BT71" s="164"/>
    </row>
    <row r="72" spans="1:72" ht="15">
      <c r="A72" s="148">
        <v>33</v>
      </c>
      <c r="B72" s="149" t="str">
        <f>'Итоговый результат'!B44</f>
        <v> </v>
      </c>
      <c r="C72" s="150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81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0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78">
        <f>SUM(AV73:BP73)</f>
        <v>0</v>
      </c>
      <c r="BR72" s="144">
        <f>SUM(Y72,AU72,BQ72)</f>
        <v>0</v>
      </c>
      <c r="BS72" s="151">
        <f>IF($BU$5&lt;&gt;0,ROUND(BR72/$BU$5,3),0)</f>
        <v>0</v>
      </c>
      <c r="BT72" s="161">
        <f>RANK(BS72,$BS$8:$BS$87)</f>
        <v>22</v>
      </c>
    </row>
    <row r="73" spans="1:72" ht="15.75" thickBot="1">
      <c r="A73" s="112"/>
      <c r="B73" s="110"/>
      <c r="C73" s="114"/>
      <c r="D73" s="129">
        <f>SUM(D72:F72)</f>
        <v>0</v>
      </c>
      <c r="E73" s="108"/>
      <c r="F73" s="108"/>
      <c r="G73" s="108">
        <f>SUM(G72:I72)</f>
        <v>0</v>
      </c>
      <c r="H73" s="108"/>
      <c r="I73" s="108"/>
      <c r="J73" s="108">
        <f>SUM(J72:L72)</f>
        <v>0</v>
      </c>
      <c r="K73" s="108"/>
      <c r="L73" s="108"/>
      <c r="M73" s="108">
        <f>SUM(M72:O72)</f>
        <v>0</v>
      </c>
      <c r="N73" s="108"/>
      <c r="O73" s="108"/>
      <c r="P73" s="108">
        <f>SUM(P72:R72)</f>
        <v>0</v>
      </c>
      <c r="Q73" s="108"/>
      <c r="R73" s="108"/>
      <c r="S73" s="108">
        <f>SUM(S72:U72)</f>
        <v>0</v>
      </c>
      <c r="T73" s="108"/>
      <c r="U73" s="108"/>
      <c r="V73" s="108">
        <f>SUM(V72:X72)</f>
        <v>0</v>
      </c>
      <c r="W73" s="108"/>
      <c r="X73" s="130"/>
      <c r="Y73" s="157"/>
      <c r="Z73" s="131">
        <f>SUM(Z72:AB72)</f>
        <v>0</v>
      </c>
      <c r="AA73" s="132"/>
      <c r="AB73" s="132"/>
      <c r="AC73" s="132">
        <f>SUM(AC72:AE72)</f>
        <v>0</v>
      </c>
      <c r="AD73" s="132"/>
      <c r="AE73" s="132"/>
      <c r="AF73" s="132">
        <f>SUM(AF72:AH72)</f>
        <v>0</v>
      </c>
      <c r="AG73" s="132"/>
      <c r="AH73" s="132"/>
      <c r="AI73" s="132">
        <f>SUM(AI72:AK72)</f>
        <v>0</v>
      </c>
      <c r="AJ73" s="132"/>
      <c r="AK73" s="132"/>
      <c r="AL73" s="132">
        <f>SUM(AL72:AN72)</f>
        <v>0</v>
      </c>
      <c r="AM73" s="132"/>
      <c r="AN73" s="132"/>
      <c r="AO73" s="132">
        <f>SUM(AO72:AQ72)</f>
        <v>0</v>
      </c>
      <c r="AP73" s="132"/>
      <c r="AQ73" s="132"/>
      <c r="AR73" s="132">
        <f>SUM(AR72:AT72)</f>
        <v>0</v>
      </c>
      <c r="AS73" s="132"/>
      <c r="AT73" s="133"/>
      <c r="AU73" s="155"/>
      <c r="AV73" s="140">
        <f>SUM(AV72:AX72)</f>
        <v>0</v>
      </c>
      <c r="AW73" s="139"/>
      <c r="AX73" s="139"/>
      <c r="AY73" s="139">
        <f>SUM(AY72:BA72)</f>
        <v>0</v>
      </c>
      <c r="AZ73" s="139"/>
      <c r="BA73" s="139"/>
      <c r="BB73" s="139">
        <f>SUM(BB72:BD72)</f>
        <v>0</v>
      </c>
      <c r="BC73" s="139"/>
      <c r="BD73" s="139"/>
      <c r="BE73" s="139">
        <f>SUM(BE72:BG72)</f>
        <v>0</v>
      </c>
      <c r="BF73" s="139"/>
      <c r="BG73" s="139"/>
      <c r="BH73" s="139">
        <f>SUM(BH72:BJ72)</f>
        <v>0</v>
      </c>
      <c r="BI73" s="139"/>
      <c r="BJ73" s="139"/>
      <c r="BK73" s="139">
        <f>SUM(BK72:BM72)</f>
        <v>0</v>
      </c>
      <c r="BL73" s="139"/>
      <c r="BM73" s="139"/>
      <c r="BN73" s="139">
        <f>SUM(BN72:BP72)</f>
        <v>0</v>
      </c>
      <c r="BO73" s="139"/>
      <c r="BP73" s="158"/>
      <c r="BQ73" s="160"/>
      <c r="BR73" s="136"/>
      <c r="BS73" s="138"/>
      <c r="BT73" s="164"/>
    </row>
    <row r="74" spans="1:72" ht="15">
      <c r="A74" s="149">
        <v>34</v>
      </c>
      <c r="B74" s="149" t="str">
        <f>'Итоговый результат'!B45</f>
        <v> </v>
      </c>
      <c r="C74" s="150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81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90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78">
        <f>SUM(AV75:BP75)</f>
        <v>0</v>
      </c>
      <c r="BR74" s="144">
        <f>SUM(Y74,AU74,BQ74)</f>
        <v>0</v>
      </c>
      <c r="BS74" s="151">
        <f>IF($BU$5&lt;&gt;0,ROUND(BR74/$BU$5,3),0)</f>
        <v>0</v>
      </c>
      <c r="BT74" s="161">
        <f>RANK(BS74,$BS$8:$BS$87)</f>
        <v>22</v>
      </c>
    </row>
    <row r="75" spans="1:72" ht="15.75" thickBot="1">
      <c r="A75" s="142"/>
      <c r="B75" s="142"/>
      <c r="C75" s="143"/>
      <c r="D75" s="106">
        <f>SUM(D74:F74)</f>
        <v>0</v>
      </c>
      <c r="E75" s="107"/>
      <c r="F75" s="107"/>
      <c r="G75" s="107">
        <f>SUM(G74:I74)</f>
        <v>0</v>
      </c>
      <c r="H75" s="107"/>
      <c r="I75" s="107"/>
      <c r="J75" s="107">
        <f>SUM(J74:L74)</f>
        <v>0</v>
      </c>
      <c r="K75" s="107"/>
      <c r="L75" s="107"/>
      <c r="M75" s="107">
        <f>SUM(M74:O74)</f>
        <v>0</v>
      </c>
      <c r="N75" s="107"/>
      <c r="O75" s="107"/>
      <c r="P75" s="107">
        <f>SUM(P74:R74)</f>
        <v>0</v>
      </c>
      <c r="Q75" s="107"/>
      <c r="R75" s="107"/>
      <c r="S75" s="107">
        <f>SUM(S74:U74)</f>
        <v>0</v>
      </c>
      <c r="T75" s="107"/>
      <c r="U75" s="107"/>
      <c r="V75" s="107">
        <f>SUM(V74:X74)</f>
        <v>0</v>
      </c>
      <c r="W75" s="107"/>
      <c r="X75" s="134"/>
      <c r="Y75" s="182"/>
      <c r="Z75" s="152">
        <f>SUM(Z74:AB74)</f>
        <v>0</v>
      </c>
      <c r="AA75" s="153"/>
      <c r="AB75" s="153"/>
      <c r="AC75" s="153">
        <f>SUM(AC74:AE74)</f>
        <v>0</v>
      </c>
      <c r="AD75" s="153"/>
      <c r="AE75" s="153"/>
      <c r="AF75" s="153">
        <f>SUM(AF74:AH74)</f>
        <v>0</v>
      </c>
      <c r="AG75" s="153"/>
      <c r="AH75" s="153"/>
      <c r="AI75" s="153">
        <f>SUM(AI74:AK74)</f>
        <v>0</v>
      </c>
      <c r="AJ75" s="153"/>
      <c r="AK75" s="153"/>
      <c r="AL75" s="153">
        <f>SUM(AL74:AN74)</f>
        <v>0</v>
      </c>
      <c r="AM75" s="153"/>
      <c r="AN75" s="153"/>
      <c r="AO75" s="153">
        <f>SUM(AO74:AQ74)</f>
        <v>0</v>
      </c>
      <c r="AP75" s="153"/>
      <c r="AQ75" s="153"/>
      <c r="AR75" s="153">
        <f>SUM(AR74:AT74)</f>
        <v>0</v>
      </c>
      <c r="AS75" s="153"/>
      <c r="AT75" s="169"/>
      <c r="AU75" s="191"/>
      <c r="AV75" s="146">
        <f>SUM(AV74:AX74)</f>
        <v>0</v>
      </c>
      <c r="AW75" s="147"/>
      <c r="AX75" s="147"/>
      <c r="AY75" s="147">
        <f>SUM(AY74:BA74)</f>
        <v>0</v>
      </c>
      <c r="AZ75" s="147"/>
      <c r="BA75" s="147"/>
      <c r="BB75" s="147">
        <f>SUM(BB74:BD74)</f>
        <v>0</v>
      </c>
      <c r="BC75" s="147"/>
      <c r="BD75" s="147"/>
      <c r="BE75" s="147">
        <f>SUM(BE74:BG74)</f>
        <v>0</v>
      </c>
      <c r="BF75" s="147"/>
      <c r="BG75" s="147"/>
      <c r="BH75" s="147">
        <f>SUM(BH74:BJ74)</f>
        <v>0</v>
      </c>
      <c r="BI75" s="147"/>
      <c r="BJ75" s="147"/>
      <c r="BK75" s="147">
        <f>SUM(BK74:BM74)</f>
        <v>0</v>
      </c>
      <c r="BL75" s="147"/>
      <c r="BM75" s="147"/>
      <c r="BN75" s="147">
        <f>SUM(BN74:BP74)</f>
        <v>0</v>
      </c>
      <c r="BO75" s="147"/>
      <c r="BP75" s="172"/>
      <c r="BQ75" s="178"/>
      <c r="BR75" s="144"/>
      <c r="BS75" s="145"/>
      <c r="BT75" s="162"/>
    </row>
    <row r="76" spans="1:72" ht="15">
      <c r="A76" s="111">
        <v>35</v>
      </c>
      <c r="B76" s="109" t="str">
        <f>'Итоговый результат'!B46</f>
        <v> </v>
      </c>
      <c r="C76" s="113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56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54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59">
        <f>SUM(AV77:BP77)</f>
        <v>0</v>
      </c>
      <c r="BR76" s="135">
        <f>SUM(Y76,AU76,BQ76)</f>
        <v>0</v>
      </c>
      <c r="BS76" s="137">
        <f>IF($BU$5&lt;&gt;0,ROUND(BR76/$BU$5,3),0)</f>
        <v>0</v>
      </c>
      <c r="BT76" s="163">
        <f>RANK(BS76,$BS$8:$BS$87)</f>
        <v>22</v>
      </c>
    </row>
    <row r="77" spans="1:72" ht="15.75" thickBot="1">
      <c r="A77" s="141"/>
      <c r="B77" s="142"/>
      <c r="C77" s="143"/>
      <c r="D77" s="106">
        <f>SUM(D76:F76)</f>
        <v>0</v>
      </c>
      <c r="E77" s="107"/>
      <c r="F77" s="107"/>
      <c r="G77" s="107">
        <f>SUM(G76:I76)</f>
        <v>0</v>
      </c>
      <c r="H77" s="107"/>
      <c r="I77" s="107"/>
      <c r="J77" s="107">
        <f>SUM(J76:L76)</f>
        <v>0</v>
      </c>
      <c r="K77" s="107"/>
      <c r="L77" s="107"/>
      <c r="M77" s="107">
        <f>SUM(M76:O76)</f>
        <v>0</v>
      </c>
      <c r="N77" s="107"/>
      <c r="O77" s="107"/>
      <c r="P77" s="107">
        <f>SUM(P76:R76)</f>
        <v>0</v>
      </c>
      <c r="Q77" s="107"/>
      <c r="R77" s="107"/>
      <c r="S77" s="107">
        <f>SUM(S76:U76)</f>
        <v>0</v>
      </c>
      <c r="T77" s="107"/>
      <c r="U77" s="107"/>
      <c r="V77" s="107">
        <f>SUM(V76:X76)</f>
        <v>0</v>
      </c>
      <c r="W77" s="107"/>
      <c r="X77" s="134"/>
      <c r="Y77" s="182"/>
      <c r="Z77" s="152">
        <f>SUM(Z76:AB76)</f>
        <v>0</v>
      </c>
      <c r="AA77" s="153"/>
      <c r="AB77" s="153"/>
      <c r="AC77" s="153">
        <f>SUM(AC76:AE76)</f>
        <v>0</v>
      </c>
      <c r="AD77" s="153"/>
      <c r="AE77" s="153"/>
      <c r="AF77" s="153">
        <f>SUM(AF76:AH76)</f>
        <v>0</v>
      </c>
      <c r="AG77" s="153"/>
      <c r="AH77" s="153"/>
      <c r="AI77" s="153">
        <f>SUM(AI76:AK76)</f>
        <v>0</v>
      </c>
      <c r="AJ77" s="153"/>
      <c r="AK77" s="153"/>
      <c r="AL77" s="153">
        <f>SUM(AL76:AN76)</f>
        <v>0</v>
      </c>
      <c r="AM77" s="153"/>
      <c r="AN77" s="153"/>
      <c r="AO77" s="153">
        <f>SUM(AO76:AQ76)</f>
        <v>0</v>
      </c>
      <c r="AP77" s="153"/>
      <c r="AQ77" s="153"/>
      <c r="AR77" s="153">
        <f>SUM(AR76:AT76)</f>
        <v>0</v>
      </c>
      <c r="AS77" s="153"/>
      <c r="AT77" s="169"/>
      <c r="AU77" s="191"/>
      <c r="AV77" s="146">
        <f>SUM(AV76:AX76)</f>
        <v>0</v>
      </c>
      <c r="AW77" s="147"/>
      <c r="AX77" s="147"/>
      <c r="AY77" s="147">
        <f>SUM(AY76:BA76)</f>
        <v>0</v>
      </c>
      <c r="AZ77" s="147"/>
      <c r="BA77" s="147"/>
      <c r="BB77" s="147">
        <f>SUM(BB76:BD76)</f>
        <v>0</v>
      </c>
      <c r="BC77" s="147"/>
      <c r="BD77" s="147"/>
      <c r="BE77" s="147">
        <f>SUM(BE76:BG76)</f>
        <v>0</v>
      </c>
      <c r="BF77" s="147"/>
      <c r="BG77" s="147"/>
      <c r="BH77" s="147">
        <f>SUM(BH76:BJ76)</f>
        <v>0</v>
      </c>
      <c r="BI77" s="147"/>
      <c r="BJ77" s="147"/>
      <c r="BK77" s="147">
        <f>SUM(BK76:BM76)</f>
        <v>0</v>
      </c>
      <c r="BL77" s="147"/>
      <c r="BM77" s="147"/>
      <c r="BN77" s="147">
        <f>SUM(BN76:BP76)</f>
        <v>0</v>
      </c>
      <c r="BO77" s="147"/>
      <c r="BP77" s="172"/>
      <c r="BQ77" s="178"/>
      <c r="BR77" s="144"/>
      <c r="BS77" s="145"/>
      <c r="BT77" s="162"/>
    </row>
    <row r="78" spans="1:72" ht="15">
      <c r="A78" s="111">
        <v>36</v>
      </c>
      <c r="B78" s="109" t="str">
        <f>'Итоговый результат'!B47</f>
        <v> </v>
      </c>
      <c r="C78" s="113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56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54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59">
        <f>SUM(AV79:BP79)</f>
        <v>0</v>
      </c>
      <c r="BR78" s="135">
        <f>SUM(Y78,AU78,BQ78)</f>
        <v>0</v>
      </c>
      <c r="BS78" s="137">
        <f>IF($BU$5&lt;&gt;0,ROUND(BR78/$BU$5,3),0)</f>
        <v>0</v>
      </c>
      <c r="BT78" s="163">
        <f>RANK(BS78,$BS$8:$BS$87)</f>
        <v>22</v>
      </c>
    </row>
    <row r="79" spans="1:72" ht="15.75" thickBot="1">
      <c r="A79" s="112"/>
      <c r="B79" s="110"/>
      <c r="C79" s="114"/>
      <c r="D79" s="129">
        <f>SUM(D78:F78)</f>
        <v>0</v>
      </c>
      <c r="E79" s="108"/>
      <c r="F79" s="108"/>
      <c r="G79" s="108">
        <f>SUM(G78:I78)</f>
        <v>0</v>
      </c>
      <c r="H79" s="108"/>
      <c r="I79" s="108"/>
      <c r="J79" s="108">
        <f>SUM(J78:L78)</f>
        <v>0</v>
      </c>
      <c r="K79" s="108"/>
      <c r="L79" s="108"/>
      <c r="M79" s="108">
        <f>SUM(M78:O78)</f>
        <v>0</v>
      </c>
      <c r="N79" s="108"/>
      <c r="O79" s="108"/>
      <c r="P79" s="108">
        <f>SUM(P78:R78)</f>
        <v>0</v>
      </c>
      <c r="Q79" s="108"/>
      <c r="R79" s="108"/>
      <c r="S79" s="108">
        <f>SUM(S78:U78)</f>
        <v>0</v>
      </c>
      <c r="T79" s="108"/>
      <c r="U79" s="108"/>
      <c r="V79" s="108">
        <f>SUM(V78:X78)</f>
        <v>0</v>
      </c>
      <c r="W79" s="108"/>
      <c r="X79" s="130"/>
      <c r="Y79" s="157"/>
      <c r="Z79" s="131">
        <f>SUM(Z78:AB78)</f>
        <v>0</v>
      </c>
      <c r="AA79" s="132"/>
      <c r="AB79" s="132"/>
      <c r="AC79" s="132">
        <f>SUM(AC78:AE78)</f>
        <v>0</v>
      </c>
      <c r="AD79" s="132"/>
      <c r="AE79" s="132"/>
      <c r="AF79" s="132">
        <f>SUM(AF78:AH78)</f>
        <v>0</v>
      </c>
      <c r="AG79" s="132"/>
      <c r="AH79" s="132"/>
      <c r="AI79" s="132">
        <f>SUM(AI78:AK78)</f>
        <v>0</v>
      </c>
      <c r="AJ79" s="132"/>
      <c r="AK79" s="132"/>
      <c r="AL79" s="132">
        <f>SUM(AL78:AN78)</f>
        <v>0</v>
      </c>
      <c r="AM79" s="132"/>
      <c r="AN79" s="132"/>
      <c r="AO79" s="132">
        <f>SUM(AO78:AQ78)</f>
        <v>0</v>
      </c>
      <c r="AP79" s="132"/>
      <c r="AQ79" s="132"/>
      <c r="AR79" s="132">
        <f>SUM(AR78:AT78)</f>
        <v>0</v>
      </c>
      <c r="AS79" s="132"/>
      <c r="AT79" s="133"/>
      <c r="AU79" s="155"/>
      <c r="AV79" s="140">
        <f>SUM(AV78:AX78)</f>
        <v>0</v>
      </c>
      <c r="AW79" s="139"/>
      <c r="AX79" s="139"/>
      <c r="AY79" s="139">
        <f>SUM(AY78:BA78)</f>
        <v>0</v>
      </c>
      <c r="AZ79" s="139"/>
      <c r="BA79" s="139"/>
      <c r="BB79" s="139">
        <f>SUM(BB78:BD78)</f>
        <v>0</v>
      </c>
      <c r="BC79" s="139"/>
      <c r="BD79" s="139"/>
      <c r="BE79" s="139">
        <f>SUM(BE78:BG78)</f>
        <v>0</v>
      </c>
      <c r="BF79" s="139"/>
      <c r="BG79" s="139"/>
      <c r="BH79" s="139">
        <f>SUM(BH78:BJ78)</f>
        <v>0</v>
      </c>
      <c r="BI79" s="139"/>
      <c r="BJ79" s="139"/>
      <c r="BK79" s="139">
        <f>SUM(BK78:BM78)</f>
        <v>0</v>
      </c>
      <c r="BL79" s="139"/>
      <c r="BM79" s="139"/>
      <c r="BN79" s="139">
        <f>SUM(BN78:BP78)</f>
        <v>0</v>
      </c>
      <c r="BO79" s="139"/>
      <c r="BP79" s="158"/>
      <c r="BQ79" s="160"/>
      <c r="BR79" s="136"/>
      <c r="BS79" s="138"/>
      <c r="BT79" s="164"/>
    </row>
    <row r="80" spans="1:72" ht="15">
      <c r="A80" s="148">
        <v>37</v>
      </c>
      <c r="B80" s="149" t="str">
        <f>'Итоговый результат'!B48</f>
        <v> </v>
      </c>
      <c r="C80" s="150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81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90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78">
        <f>SUM(AV81:BP81)</f>
        <v>0</v>
      </c>
      <c r="BR80" s="144">
        <f>SUM(Y80,AU80,BQ80)</f>
        <v>0</v>
      </c>
      <c r="BS80" s="151">
        <f>IF($BU$5&lt;&gt;0,ROUND(BR80/$BU$5,3),0)</f>
        <v>0</v>
      </c>
      <c r="BT80" s="161">
        <f>RANK(BS80,$BS$8:$BS$87)</f>
        <v>22</v>
      </c>
    </row>
    <row r="81" spans="1:72" ht="15.75" thickBot="1">
      <c r="A81" s="112"/>
      <c r="B81" s="110"/>
      <c r="C81" s="114"/>
      <c r="D81" s="129">
        <f>SUM(D80:F80)</f>
        <v>0</v>
      </c>
      <c r="E81" s="108"/>
      <c r="F81" s="108"/>
      <c r="G81" s="108">
        <f>SUM(G80:I80)</f>
        <v>0</v>
      </c>
      <c r="H81" s="108"/>
      <c r="I81" s="108"/>
      <c r="J81" s="108">
        <f>SUM(J80:L80)</f>
        <v>0</v>
      </c>
      <c r="K81" s="108"/>
      <c r="L81" s="108"/>
      <c r="M81" s="108">
        <f>SUM(M80:O80)</f>
        <v>0</v>
      </c>
      <c r="N81" s="108"/>
      <c r="O81" s="108"/>
      <c r="P81" s="108">
        <f>SUM(P80:R80)</f>
        <v>0</v>
      </c>
      <c r="Q81" s="108"/>
      <c r="R81" s="108"/>
      <c r="S81" s="108">
        <f>SUM(S80:U80)</f>
        <v>0</v>
      </c>
      <c r="T81" s="108"/>
      <c r="U81" s="108"/>
      <c r="V81" s="108">
        <f>SUM(V80:X80)</f>
        <v>0</v>
      </c>
      <c r="W81" s="108"/>
      <c r="X81" s="130"/>
      <c r="Y81" s="157"/>
      <c r="Z81" s="131">
        <f>SUM(Z80:AB80)</f>
        <v>0</v>
      </c>
      <c r="AA81" s="132"/>
      <c r="AB81" s="132"/>
      <c r="AC81" s="132">
        <f>SUM(AC80:AE80)</f>
        <v>0</v>
      </c>
      <c r="AD81" s="132"/>
      <c r="AE81" s="132"/>
      <c r="AF81" s="132">
        <f>SUM(AF80:AH80)</f>
        <v>0</v>
      </c>
      <c r="AG81" s="132"/>
      <c r="AH81" s="132"/>
      <c r="AI81" s="132">
        <f>SUM(AI80:AK80)</f>
        <v>0</v>
      </c>
      <c r="AJ81" s="132"/>
      <c r="AK81" s="132"/>
      <c r="AL81" s="132">
        <f>SUM(AL80:AN80)</f>
        <v>0</v>
      </c>
      <c r="AM81" s="132"/>
      <c r="AN81" s="132"/>
      <c r="AO81" s="132">
        <f>SUM(AO80:AQ80)</f>
        <v>0</v>
      </c>
      <c r="AP81" s="132"/>
      <c r="AQ81" s="132"/>
      <c r="AR81" s="132">
        <f>SUM(AR80:AT80)</f>
        <v>0</v>
      </c>
      <c r="AS81" s="132"/>
      <c r="AT81" s="133"/>
      <c r="AU81" s="155"/>
      <c r="AV81" s="140">
        <f>SUM(AV80:AX80)</f>
        <v>0</v>
      </c>
      <c r="AW81" s="139"/>
      <c r="AX81" s="139"/>
      <c r="AY81" s="139">
        <f>SUM(AY80:BA80)</f>
        <v>0</v>
      </c>
      <c r="AZ81" s="139"/>
      <c r="BA81" s="139"/>
      <c r="BB81" s="139">
        <f>SUM(BB80:BD80)</f>
        <v>0</v>
      </c>
      <c r="BC81" s="139"/>
      <c r="BD81" s="139"/>
      <c r="BE81" s="139">
        <f>SUM(BE80:BG80)</f>
        <v>0</v>
      </c>
      <c r="BF81" s="139"/>
      <c r="BG81" s="139"/>
      <c r="BH81" s="139">
        <f>SUM(BH80:BJ80)</f>
        <v>0</v>
      </c>
      <c r="BI81" s="139"/>
      <c r="BJ81" s="139"/>
      <c r="BK81" s="139">
        <f>SUM(BK80:BM80)</f>
        <v>0</v>
      </c>
      <c r="BL81" s="139"/>
      <c r="BM81" s="139"/>
      <c r="BN81" s="139">
        <f>SUM(BN80:BP80)</f>
        <v>0</v>
      </c>
      <c r="BO81" s="139"/>
      <c r="BP81" s="158"/>
      <c r="BQ81" s="160"/>
      <c r="BR81" s="136"/>
      <c r="BS81" s="138"/>
      <c r="BT81" s="164"/>
    </row>
    <row r="82" spans="1:72" ht="15">
      <c r="A82" s="149">
        <v>38</v>
      </c>
      <c r="B82" s="149" t="str">
        <f>'Итоговый результат'!B49</f>
        <v> </v>
      </c>
      <c r="C82" s="150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81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90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78">
        <f>SUM(AV83:BP83)</f>
        <v>0</v>
      </c>
      <c r="BR82" s="144">
        <f>SUM(Y82,AU82,BQ82)</f>
        <v>0</v>
      </c>
      <c r="BS82" s="151">
        <f>IF($BU$5&lt;&gt;0,ROUND(BR82/$BU$5,3),0)</f>
        <v>0</v>
      </c>
      <c r="BT82" s="161">
        <f>RANK(BS82,$BS$8:$BS$87)</f>
        <v>22</v>
      </c>
    </row>
    <row r="83" spans="1:72" ht="15.75" thickBot="1">
      <c r="A83" s="142"/>
      <c r="B83" s="142"/>
      <c r="C83" s="143"/>
      <c r="D83" s="106">
        <f>SUM(D82:F82)</f>
        <v>0</v>
      </c>
      <c r="E83" s="107"/>
      <c r="F83" s="107"/>
      <c r="G83" s="107">
        <f>SUM(G82:I82)</f>
        <v>0</v>
      </c>
      <c r="H83" s="107"/>
      <c r="I83" s="107"/>
      <c r="J83" s="107">
        <f>SUM(J82:L82)</f>
        <v>0</v>
      </c>
      <c r="K83" s="107"/>
      <c r="L83" s="107"/>
      <c r="M83" s="107">
        <f>SUM(M82:O82)</f>
        <v>0</v>
      </c>
      <c r="N83" s="107"/>
      <c r="O83" s="107"/>
      <c r="P83" s="107">
        <f>SUM(P82:R82)</f>
        <v>0</v>
      </c>
      <c r="Q83" s="107"/>
      <c r="R83" s="107"/>
      <c r="S83" s="107">
        <f>SUM(S82:U82)</f>
        <v>0</v>
      </c>
      <c r="T83" s="107"/>
      <c r="U83" s="107"/>
      <c r="V83" s="107">
        <f>SUM(V82:X82)</f>
        <v>0</v>
      </c>
      <c r="W83" s="107"/>
      <c r="X83" s="134"/>
      <c r="Y83" s="182"/>
      <c r="Z83" s="152">
        <f>SUM(Z82:AB82)</f>
        <v>0</v>
      </c>
      <c r="AA83" s="153"/>
      <c r="AB83" s="153"/>
      <c r="AC83" s="153">
        <f>SUM(AC82:AE82)</f>
        <v>0</v>
      </c>
      <c r="AD83" s="153"/>
      <c r="AE83" s="153"/>
      <c r="AF83" s="153">
        <f>SUM(AF82:AH82)</f>
        <v>0</v>
      </c>
      <c r="AG83" s="153"/>
      <c r="AH83" s="153"/>
      <c r="AI83" s="153">
        <f>SUM(AI82:AK82)</f>
        <v>0</v>
      </c>
      <c r="AJ83" s="153"/>
      <c r="AK83" s="153"/>
      <c r="AL83" s="153">
        <f>SUM(AL82:AN82)</f>
        <v>0</v>
      </c>
      <c r="AM83" s="153"/>
      <c r="AN83" s="153"/>
      <c r="AO83" s="153">
        <f>SUM(AO82:AQ82)</f>
        <v>0</v>
      </c>
      <c r="AP83" s="153"/>
      <c r="AQ83" s="153"/>
      <c r="AR83" s="153">
        <f>SUM(AR82:AT82)</f>
        <v>0</v>
      </c>
      <c r="AS83" s="153"/>
      <c r="AT83" s="169"/>
      <c r="AU83" s="191"/>
      <c r="AV83" s="146">
        <f>SUM(AV82:AX82)</f>
        <v>0</v>
      </c>
      <c r="AW83" s="147"/>
      <c r="AX83" s="147"/>
      <c r="AY83" s="147">
        <f>SUM(AY82:BA82)</f>
        <v>0</v>
      </c>
      <c r="AZ83" s="147"/>
      <c r="BA83" s="147"/>
      <c r="BB83" s="147">
        <f>SUM(BB82:BD82)</f>
        <v>0</v>
      </c>
      <c r="BC83" s="147"/>
      <c r="BD83" s="147"/>
      <c r="BE83" s="147">
        <f>SUM(BE82:BG82)</f>
        <v>0</v>
      </c>
      <c r="BF83" s="147"/>
      <c r="BG83" s="147"/>
      <c r="BH83" s="147">
        <f>SUM(BH82:BJ82)</f>
        <v>0</v>
      </c>
      <c r="BI83" s="147"/>
      <c r="BJ83" s="147"/>
      <c r="BK83" s="147">
        <f>SUM(BK82:BM82)</f>
        <v>0</v>
      </c>
      <c r="BL83" s="147"/>
      <c r="BM83" s="147"/>
      <c r="BN83" s="147">
        <f>SUM(BN82:BP82)</f>
        <v>0</v>
      </c>
      <c r="BO83" s="147"/>
      <c r="BP83" s="172"/>
      <c r="BQ83" s="178"/>
      <c r="BR83" s="144"/>
      <c r="BS83" s="145"/>
      <c r="BT83" s="162"/>
    </row>
    <row r="84" spans="1:72" ht="15">
      <c r="A84" s="111">
        <v>39</v>
      </c>
      <c r="B84" s="109" t="str">
        <f>'Итоговый результат'!B50</f>
        <v> </v>
      </c>
      <c r="C84" s="113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56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54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59">
        <f>SUM(AV85:BP85)</f>
        <v>0</v>
      </c>
      <c r="BR84" s="135">
        <f>SUM(Y84,AU84,BQ84)</f>
        <v>0</v>
      </c>
      <c r="BS84" s="137">
        <f>IF($BU$5&lt;&gt;0,ROUND(BR84/$BU$5,3),0)</f>
        <v>0</v>
      </c>
      <c r="BT84" s="163">
        <f>RANK(BS84,$BS$8:$BS$87)</f>
        <v>22</v>
      </c>
    </row>
    <row r="85" spans="1:72" ht="15.75" thickBot="1">
      <c r="A85" s="112"/>
      <c r="B85" s="110"/>
      <c r="C85" s="114"/>
      <c r="D85" s="129">
        <f>SUM(D84:F84)</f>
        <v>0</v>
      </c>
      <c r="E85" s="108"/>
      <c r="F85" s="108"/>
      <c r="G85" s="108">
        <f>SUM(G84:I84)</f>
        <v>0</v>
      </c>
      <c r="H85" s="108"/>
      <c r="I85" s="108"/>
      <c r="J85" s="108">
        <f>SUM(J84:L84)</f>
        <v>0</v>
      </c>
      <c r="K85" s="108"/>
      <c r="L85" s="108"/>
      <c r="M85" s="108">
        <f>SUM(M84:O84)</f>
        <v>0</v>
      </c>
      <c r="N85" s="108"/>
      <c r="O85" s="108"/>
      <c r="P85" s="108">
        <f>SUM(P84:R84)</f>
        <v>0</v>
      </c>
      <c r="Q85" s="108"/>
      <c r="R85" s="108"/>
      <c r="S85" s="108">
        <f>SUM(S84:U84)</f>
        <v>0</v>
      </c>
      <c r="T85" s="108"/>
      <c r="U85" s="108"/>
      <c r="V85" s="108">
        <f>SUM(V84:X84)</f>
        <v>0</v>
      </c>
      <c r="W85" s="108"/>
      <c r="X85" s="130"/>
      <c r="Y85" s="157"/>
      <c r="Z85" s="131">
        <f>SUM(Z84:AB84)</f>
        <v>0</v>
      </c>
      <c r="AA85" s="132"/>
      <c r="AB85" s="132"/>
      <c r="AC85" s="132">
        <f>SUM(AC84:AE84)</f>
        <v>0</v>
      </c>
      <c r="AD85" s="132"/>
      <c r="AE85" s="132"/>
      <c r="AF85" s="132">
        <f>SUM(AF84:AH84)</f>
        <v>0</v>
      </c>
      <c r="AG85" s="132"/>
      <c r="AH85" s="132"/>
      <c r="AI85" s="132">
        <f>SUM(AI84:AK84)</f>
        <v>0</v>
      </c>
      <c r="AJ85" s="132"/>
      <c r="AK85" s="132"/>
      <c r="AL85" s="132">
        <f>SUM(AL84:AN84)</f>
        <v>0</v>
      </c>
      <c r="AM85" s="132"/>
      <c r="AN85" s="132"/>
      <c r="AO85" s="132">
        <f>SUM(AO84:AQ84)</f>
        <v>0</v>
      </c>
      <c r="AP85" s="132"/>
      <c r="AQ85" s="132"/>
      <c r="AR85" s="132">
        <f>SUM(AR84:AT84)</f>
        <v>0</v>
      </c>
      <c r="AS85" s="132"/>
      <c r="AT85" s="133"/>
      <c r="AU85" s="155"/>
      <c r="AV85" s="140">
        <f>SUM(AV84:AX84)</f>
        <v>0</v>
      </c>
      <c r="AW85" s="139"/>
      <c r="AX85" s="139"/>
      <c r="AY85" s="139">
        <f>SUM(AY84:BA84)</f>
        <v>0</v>
      </c>
      <c r="AZ85" s="139"/>
      <c r="BA85" s="139"/>
      <c r="BB85" s="139">
        <f>SUM(BB84:BD84)</f>
        <v>0</v>
      </c>
      <c r="BC85" s="139"/>
      <c r="BD85" s="139"/>
      <c r="BE85" s="139">
        <f>SUM(BE84:BG84)</f>
        <v>0</v>
      </c>
      <c r="BF85" s="139"/>
      <c r="BG85" s="139"/>
      <c r="BH85" s="139">
        <f>SUM(BH84:BJ84)</f>
        <v>0</v>
      </c>
      <c r="BI85" s="139"/>
      <c r="BJ85" s="139"/>
      <c r="BK85" s="139">
        <f>SUM(BK84:BM84)</f>
        <v>0</v>
      </c>
      <c r="BL85" s="139"/>
      <c r="BM85" s="139"/>
      <c r="BN85" s="139">
        <f>SUM(BN84:BP84)</f>
        <v>0</v>
      </c>
      <c r="BO85" s="139"/>
      <c r="BP85" s="158"/>
      <c r="BQ85" s="160"/>
      <c r="BR85" s="136"/>
      <c r="BS85" s="138"/>
      <c r="BT85" s="164"/>
    </row>
    <row r="86" spans="1:72" ht="15">
      <c r="A86" s="148">
        <v>40</v>
      </c>
      <c r="B86" s="149" t="str">
        <f>'Итоговый результат'!B51</f>
        <v> </v>
      </c>
      <c r="C86" s="150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79">
        <f>SUM(D87:X87)</f>
        <v>0</v>
      </c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9"/>
      <c r="AU86" s="174">
        <f>SUM(Z87:AT87)</f>
        <v>0</v>
      </c>
      <c r="AV86" s="2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21"/>
      <c r="BQ86" s="178">
        <f>SUM(AV87:BP87)</f>
        <v>0</v>
      </c>
      <c r="BR86" s="144">
        <f>SUM(Y86,AU86,BQ86)</f>
        <v>0</v>
      </c>
      <c r="BS86" s="151">
        <f>IF($BU$5&lt;&gt;0,ROUND(BR86/$BU$5,3),0)</f>
        <v>0</v>
      </c>
      <c r="BT86" s="161">
        <f>RANK(BS86,$BS$8:$BS$87)</f>
        <v>22</v>
      </c>
    </row>
    <row r="87" spans="1:72" ht="15.75" thickBot="1">
      <c r="A87" s="112"/>
      <c r="B87" s="110"/>
      <c r="C87" s="114"/>
      <c r="D87" s="129">
        <f>SUM(D86:F86)</f>
        <v>0</v>
      </c>
      <c r="E87" s="108"/>
      <c r="F87" s="108"/>
      <c r="G87" s="108">
        <f>SUM(G86:I86)</f>
        <v>0</v>
      </c>
      <c r="H87" s="108"/>
      <c r="I87" s="108"/>
      <c r="J87" s="108">
        <f>SUM(J86:L86)</f>
        <v>0</v>
      </c>
      <c r="K87" s="108"/>
      <c r="L87" s="108"/>
      <c r="M87" s="108">
        <f>SUM(M86:O86)</f>
        <v>0</v>
      </c>
      <c r="N87" s="108"/>
      <c r="O87" s="108"/>
      <c r="P87" s="108">
        <f>SUM(P86:R86)</f>
        <v>0</v>
      </c>
      <c r="Q87" s="108"/>
      <c r="R87" s="108"/>
      <c r="S87" s="108">
        <f>SUM(S86:U86)</f>
        <v>0</v>
      </c>
      <c r="T87" s="108"/>
      <c r="U87" s="108"/>
      <c r="V87" s="108">
        <f>SUM(V86:X86)</f>
        <v>0</v>
      </c>
      <c r="W87" s="108"/>
      <c r="X87" s="130"/>
      <c r="Y87" s="180"/>
      <c r="Z87" s="131">
        <f>SUM(Z86:AB86)</f>
        <v>0</v>
      </c>
      <c r="AA87" s="132"/>
      <c r="AB87" s="132"/>
      <c r="AC87" s="132">
        <f>SUM(AC86:AE86)</f>
        <v>0</v>
      </c>
      <c r="AD87" s="132"/>
      <c r="AE87" s="132"/>
      <c r="AF87" s="132">
        <f>SUM(AF86:AH86)</f>
        <v>0</v>
      </c>
      <c r="AG87" s="132"/>
      <c r="AH87" s="132"/>
      <c r="AI87" s="132">
        <f>SUM(AI86:AK86)</f>
        <v>0</v>
      </c>
      <c r="AJ87" s="132"/>
      <c r="AK87" s="132"/>
      <c r="AL87" s="132">
        <f>SUM(AL86:AN86)</f>
        <v>0</v>
      </c>
      <c r="AM87" s="132"/>
      <c r="AN87" s="132"/>
      <c r="AO87" s="132">
        <f>SUM(AO86:AQ86)</f>
        <v>0</v>
      </c>
      <c r="AP87" s="132"/>
      <c r="AQ87" s="132"/>
      <c r="AR87" s="132">
        <f>SUM(AR86:AT86)</f>
        <v>0</v>
      </c>
      <c r="AS87" s="132"/>
      <c r="AT87" s="133"/>
      <c r="AU87" s="175"/>
      <c r="AV87" s="140">
        <f>SUM(AV86:AX86)</f>
        <v>0</v>
      </c>
      <c r="AW87" s="139"/>
      <c r="AX87" s="139"/>
      <c r="AY87" s="139">
        <f>SUM(AY86:BA86)</f>
        <v>0</v>
      </c>
      <c r="AZ87" s="139"/>
      <c r="BA87" s="139"/>
      <c r="BB87" s="139">
        <f>SUM(BB86:BD86)</f>
        <v>0</v>
      </c>
      <c r="BC87" s="139"/>
      <c r="BD87" s="139"/>
      <c r="BE87" s="139">
        <f>SUM(BE86:BG86)</f>
        <v>0</v>
      </c>
      <c r="BF87" s="139"/>
      <c r="BG87" s="139"/>
      <c r="BH87" s="139">
        <f>SUM(BH86:BJ86)</f>
        <v>0</v>
      </c>
      <c r="BI87" s="139"/>
      <c r="BJ87" s="139"/>
      <c r="BK87" s="139">
        <f>SUM(BK86:BM86)</f>
        <v>0</v>
      </c>
      <c r="BL87" s="139"/>
      <c r="BM87" s="139"/>
      <c r="BN87" s="139">
        <f>SUM(BN86:BP86)</f>
        <v>0</v>
      </c>
      <c r="BO87" s="139"/>
      <c r="BP87" s="158"/>
      <c r="BQ87" s="160"/>
      <c r="BR87" s="136"/>
      <c r="BS87" s="138"/>
      <c r="BT87" s="164"/>
    </row>
  </sheetData>
  <sheetProtection password="CF7A" sheet="1" objects="1" scenarios="1"/>
  <mergeCells count="1234">
    <mergeCell ref="A2:BU2"/>
    <mergeCell ref="AY87:BA87"/>
    <mergeCell ref="BB87:BD87"/>
    <mergeCell ref="BE87:BG87"/>
    <mergeCell ref="BH87:BJ87"/>
    <mergeCell ref="BK87:BM87"/>
    <mergeCell ref="BN87:BP87"/>
    <mergeCell ref="AF87:AH87"/>
    <mergeCell ref="AI87:AK87"/>
    <mergeCell ref="AL87:AN87"/>
    <mergeCell ref="AO87:AQ87"/>
    <mergeCell ref="AR87:AT87"/>
    <mergeCell ref="AV87:AX87"/>
    <mergeCell ref="BQ86:BQ87"/>
    <mergeCell ref="BR86:BR87"/>
    <mergeCell ref="BS86:BS87"/>
    <mergeCell ref="BT86:BT87"/>
    <mergeCell ref="D87:F87"/>
    <mergeCell ref="G87:I87"/>
    <mergeCell ref="J87:L87"/>
    <mergeCell ref="M87:O87"/>
    <mergeCell ref="P87:R87"/>
    <mergeCell ref="S87:U87"/>
    <mergeCell ref="BK85:BM85"/>
    <mergeCell ref="BN85:BP85"/>
    <mergeCell ref="A86:A87"/>
    <mergeCell ref="B86:B87"/>
    <mergeCell ref="C86:C87"/>
    <mergeCell ref="Y86:Y87"/>
    <mergeCell ref="AU86:AU87"/>
    <mergeCell ref="V87:X87"/>
    <mergeCell ref="Z87:AB87"/>
    <mergeCell ref="AC87:AE87"/>
    <mergeCell ref="AR85:AT85"/>
    <mergeCell ref="AV85:AX85"/>
    <mergeCell ref="AY85:BA85"/>
    <mergeCell ref="BB85:BD85"/>
    <mergeCell ref="BE85:BG85"/>
    <mergeCell ref="BH85:BJ85"/>
    <mergeCell ref="Z85:AB85"/>
    <mergeCell ref="AC85:AE85"/>
    <mergeCell ref="AF85:AH85"/>
    <mergeCell ref="AI85:AK85"/>
    <mergeCell ref="AL85:AN85"/>
    <mergeCell ref="AO85:AQ85"/>
    <mergeCell ref="BQ84:BQ85"/>
    <mergeCell ref="BR84:BR85"/>
    <mergeCell ref="BS84:BS85"/>
    <mergeCell ref="BT84:BT85"/>
    <mergeCell ref="A82:A83"/>
    <mergeCell ref="B82:B83"/>
    <mergeCell ref="C82:C83"/>
    <mergeCell ref="Y82:Y83"/>
    <mergeCell ref="AU82:AU83"/>
    <mergeCell ref="BQ82:BQ83"/>
    <mergeCell ref="Z83:AB83"/>
    <mergeCell ref="AC83:AE83"/>
    <mergeCell ref="AF83:AH83"/>
    <mergeCell ref="AI83:AK83"/>
    <mergeCell ref="D85:F85"/>
    <mergeCell ref="G85:I85"/>
    <mergeCell ref="J85:L85"/>
    <mergeCell ref="M85:O85"/>
    <mergeCell ref="P85:R85"/>
    <mergeCell ref="S85:U85"/>
    <mergeCell ref="BE83:BG83"/>
    <mergeCell ref="BH83:BJ83"/>
    <mergeCell ref="BK83:BM83"/>
    <mergeCell ref="BN83:BP83"/>
    <mergeCell ref="A84:A85"/>
    <mergeCell ref="B84:B85"/>
    <mergeCell ref="C84:C85"/>
    <mergeCell ref="Y84:Y85"/>
    <mergeCell ref="AU84:AU85"/>
    <mergeCell ref="V85:X85"/>
    <mergeCell ref="AL83:AN83"/>
    <mergeCell ref="AO83:AQ83"/>
    <mergeCell ref="AR83:AT83"/>
    <mergeCell ref="AV83:AX83"/>
    <mergeCell ref="AY83:BA83"/>
    <mergeCell ref="BB83:BD83"/>
    <mergeCell ref="AR81:AT81"/>
    <mergeCell ref="AV81:AX81"/>
    <mergeCell ref="BQ80:BQ81"/>
    <mergeCell ref="BR80:BR81"/>
    <mergeCell ref="BS80:BS81"/>
    <mergeCell ref="BT80:BT81"/>
    <mergeCell ref="D81:F81"/>
    <mergeCell ref="G81:I81"/>
    <mergeCell ref="J81:L81"/>
    <mergeCell ref="M81:O81"/>
    <mergeCell ref="P81:R81"/>
    <mergeCell ref="S81:U81"/>
    <mergeCell ref="BR82:BR83"/>
    <mergeCell ref="BS82:BS83"/>
    <mergeCell ref="BT82:BT83"/>
    <mergeCell ref="D83:F83"/>
    <mergeCell ref="G83:I83"/>
    <mergeCell ref="J83:L83"/>
    <mergeCell ref="M83:O83"/>
    <mergeCell ref="P83:R83"/>
    <mergeCell ref="S83:U83"/>
    <mergeCell ref="V83:X83"/>
    <mergeCell ref="BK79:BM79"/>
    <mergeCell ref="BN79:BP79"/>
    <mergeCell ref="A80:A81"/>
    <mergeCell ref="B80:B81"/>
    <mergeCell ref="C80:C81"/>
    <mergeCell ref="Y80:Y81"/>
    <mergeCell ref="AU80:AU81"/>
    <mergeCell ref="V81:X81"/>
    <mergeCell ref="Z81:AB81"/>
    <mergeCell ref="AC81:AE81"/>
    <mergeCell ref="AR79:AT79"/>
    <mergeCell ref="AV79:AX79"/>
    <mergeCell ref="AY79:BA79"/>
    <mergeCell ref="BB79:BD79"/>
    <mergeCell ref="BE79:BG79"/>
    <mergeCell ref="BH79:BJ79"/>
    <mergeCell ref="Z79:AB79"/>
    <mergeCell ref="AC79:AE79"/>
    <mergeCell ref="AF79:AH79"/>
    <mergeCell ref="AI79:AK79"/>
    <mergeCell ref="AL79:AN79"/>
    <mergeCell ref="AO79:AQ79"/>
    <mergeCell ref="AY81:BA81"/>
    <mergeCell ref="BB81:BD81"/>
    <mergeCell ref="BE81:BG81"/>
    <mergeCell ref="BH81:BJ81"/>
    <mergeCell ref="BK81:BM81"/>
    <mergeCell ref="BN81:BP81"/>
    <mergeCell ref="AF81:AH81"/>
    <mergeCell ref="AI81:AK81"/>
    <mergeCell ref="AL81:AN81"/>
    <mergeCell ref="AO81:AQ81"/>
    <mergeCell ref="BQ78:BQ79"/>
    <mergeCell ref="BR78:BR79"/>
    <mergeCell ref="BS78:BS79"/>
    <mergeCell ref="BT78:BT79"/>
    <mergeCell ref="D79:F79"/>
    <mergeCell ref="G79:I79"/>
    <mergeCell ref="J79:L79"/>
    <mergeCell ref="M79:O79"/>
    <mergeCell ref="P79:R79"/>
    <mergeCell ref="S79:U79"/>
    <mergeCell ref="BE77:BG77"/>
    <mergeCell ref="BH77:BJ77"/>
    <mergeCell ref="BK77:BM77"/>
    <mergeCell ref="BN77:BP77"/>
    <mergeCell ref="A78:A79"/>
    <mergeCell ref="B78:B79"/>
    <mergeCell ref="C78:C79"/>
    <mergeCell ref="Y78:Y79"/>
    <mergeCell ref="AU78:AU79"/>
    <mergeCell ref="V79:X79"/>
    <mergeCell ref="AL77:AN77"/>
    <mergeCell ref="AO77:AQ77"/>
    <mergeCell ref="AR77:AT77"/>
    <mergeCell ref="AV77:AX77"/>
    <mergeCell ref="AY77:BA77"/>
    <mergeCell ref="BB77:BD77"/>
    <mergeCell ref="BR76:BR77"/>
    <mergeCell ref="BS76:BS77"/>
    <mergeCell ref="BT76:BT77"/>
    <mergeCell ref="D77:F77"/>
    <mergeCell ref="G77:I77"/>
    <mergeCell ref="J77:L77"/>
    <mergeCell ref="M77:O77"/>
    <mergeCell ref="P77:R77"/>
    <mergeCell ref="S77:U77"/>
    <mergeCell ref="V77:X77"/>
    <mergeCell ref="A76:A77"/>
    <mergeCell ref="B76:B77"/>
    <mergeCell ref="C76:C77"/>
    <mergeCell ref="Y76:Y77"/>
    <mergeCell ref="AU76:AU77"/>
    <mergeCell ref="BQ76:BQ77"/>
    <mergeCell ref="Z77:AB77"/>
    <mergeCell ref="AC77:AE77"/>
    <mergeCell ref="AF77:AH77"/>
    <mergeCell ref="AI77:AK77"/>
    <mergeCell ref="AY75:BA75"/>
    <mergeCell ref="BB75:BD75"/>
    <mergeCell ref="BE75:BG75"/>
    <mergeCell ref="BH75:BJ75"/>
    <mergeCell ref="BK75:BM75"/>
    <mergeCell ref="BN75:BP75"/>
    <mergeCell ref="AF75:AH75"/>
    <mergeCell ref="AI75:AK75"/>
    <mergeCell ref="AL75:AN75"/>
    <mergeCell ref="AO75:AQ75"/>
    <mergeCell ref="AR75:AT75"/>
    <mergeCell ref="AV75:AX75"/>
    <mergeCell ref="BQ74:BQ75"/>
    <mergeCell ref="BR74:BR75"/>
    <mergeCell ref="BS74:BS75"/>
    <mergeCell ref="BT74:BT75"/>
    <mergeCell ref="D75:F75"/>
    <mergeCell ref="G75:I75"/>
    <mergeCell ref="J75:L75"/>
    <mergeCell ref="M75:O75"/>
    <mergeCell ref="P75:R75"/>
    <mergeCell ref="S75:U75"/>
    <mergeCell ref="BK73:BM73"/>
    <mergeCell ref="BN73:BP73"/>
    <mergeCell ref="A74:A75"/>
    <mergeCell ref="B74:B75"/>
    <mergeCell ref="C74:C75"/>
    <mergeCell ref="Y74:Y75"/>
    <mergeCell ref="AU74:AU75"/>
    <mergeCell ref="V75:X75"/>
    <mergeCell ref="Z75:AB75"/>
    <mergeCell ref="AC75:AE75"/>
    <mergeCell ref="AR73:AT73"/>
    <mergeCell ref="AV73:AX73"/>
    <mergeCell ref="AY73:BA73"/>
    <mergeCell ref="BB73:BD73"/>
    <mergeCell ref="BE73:BG73"/>
    <mergeCell ref="BH73:BJ73"/>
    <mergeCell ref="Z73:AB73"/>
    <mergeCell ref="AC73:AE73"/>
    <mergeCell ref="AF73:AH73"/>
    <mergeCell ref="AI73:AK73"/>
    <mergeCell ref="AL73:AN73"/>
    <mergeCell ref="AO73:AQ73"/>
    <mergeCell ref="BQ72:BQ73"/>
    <mergeCell ref="BR72:BR73"/>
    <mergeCell ref="BS72:BS73"/>
    <mergeCell ref="BT72:BT73"/>
    <mergeCell ref="D73:F73"/>
    <mergeCell ref="G73:I73"/>
    <mergeCell ref="J73:L73"/>
    <mergeCell ref="M73:O73"/>
    <mergeCell ref="P73:R73"/>
    <mergeCell ref="S73:U73"/>
    <mergeCell ref="BE71:BG71"/>
    <mergeCell ref="BH71:BJ71"/>
    <mergeCell ref="BK71:BM71"/>
    <mergeCell ref="BN71:BP71"/>
    <mergeCell ref="A72:A73"/>
    <mergeCell ref="B72:B73"/>
    <mergeCell ref="C72:C73"/>
    <mergeCell ref="Y72:Y73"/>
    <mergeCell ref="AU72:AU73"/>
    <mergeCell ref="V73:X73"/>
    <mergeCell ref="AL71:AN71"/>
    <mergeCell ref="AO71:AQ71"/>
    <mergeCell ref="AR71:AT71"/>
    <mergeCell ref="AV71:AX71"/>
    <mergeCell ref="AY71:BA71"/>
    <mergeCell ref="BB71:BD71"/>
    <mergeCell ref="BR70:BR71"/>
    <mergeCell ref="BS70:BS71"/>
    <mergeCell ref="BT70:BT71"/>
    <mergeCell ref="D71:F71"/>
    <mergeCell ref="G71:I71"/>
    <mergeCell ref="J71:L71"/>
    <mergeCell ref="M71:O71"/>
    <mergeCell ref="P71:R71"/>
    <mergeCell ref="S71:U71"/>
    <mergeCell ref="V71:X71"/>
    <mergeCell ref="A70:A71"/>
    <mergeCell ref="B70:B71"/>
    <mergeCell ref="C70:C71"/>
    <mergeCell ref="Y70:Y71"/>
    <mergeCell ref="AU70:AU71"/>
    <mergeCell ref="BQ70:BQ71"/>
    <mergeCell ref="Z71:AB71"/>
    <mergeCell ref="AC71:AE71"/>
    <mergeCell ref="AF71:AH71"/>
    <mergeCell ref="AI71:AK71"/>
    <mergeCell ref="AY69:BA69"/>
    <mergeCell ref="BB69:BD69"/>
    <mergeCell ref="BE69:BG69"/>
    <mergeCell ref="BH69:BJ69"/>
    <mergeCell ref="BK69:BM69"/>
    <mergeCell ref="BN69:BP69"/>
    <mergeCell ref="AF69:AH69"/>
    <mergeCell ref="AI69:AK69"/>
    <mergeCell ref="AL69:AN69"/>
    <mergeCell ref="AO69:AQ69"/>
    <mergeCell ref="AR69:AT69"/>
    <mergeCell ref="AV69:AX69"/>
    <mergeCell ref="BQ68:BQ69"/>
    <mergeCell ref="BR68:BR69"/>
    <mergeCell ref="BS68:BS69"/>
    <mergeCell ref="BT68:BT69"/>
    <mergeCell ref="D69:F69"/>
    <mergeCell ref="G69:I69"/>
    <mergeCell ref="J69:L69"/>
    <mergeCell ref="M69:O69"/>
    <mergeCell ref="P69:R69"/>
    <mergeCell ref="S69:U69"/>
    <mergeCell ref="BK67:BM67"/>
    <mergeCell ref="BN67:BP67"/>
    <mergeCell ref="A68:A69"/>
    <mergeCell ref="B68:B69"/>
    <mergeCell ref="C68:C69"/>
    <mergeCell ref="Y68:Y69"/>
    <mergeCell ref="AU68:AU69"/>
    <mergeCell ref="V69:X69"/>
    <mergeCell ref="Z69:AB69"/>
    <mergeCell ref="AC69:AE69"/>
    <mergeCell ref="AR67:AT67"/>
    <mergeCell ref="AV67:AX67"/>
    <mergeCell ref="AY67:BA67"/>
    <mergeCell ref="BB67:BD67"/>
    <mergeCell ref="BE67:BG67"/>
    <mergeCell ref="BH67:BJ67"/>
    <mergeCell ref="Z67:AB67"/>
    <mergeCell ref="AC67:AE67"/>
    <mergeCell ref="AF67:AH67"/>
    <mergeCell ref="AI67:AK67"/>
    <mergeCell ref="AL67:AN67"/>
    <mergeCell ref="AO67:AQ67"/>
    <mergeCell ref="BQ66:BQ67"/>
    <mergeCell ref="BR66:BR67"/>
    <mergeCell ref="BS66:BS67"/>
    <mergeCell ref="BT66:BT67"/>
    <mergeCell ref="D67:F67"/>
    <mergeCell ref="G67:I67"/>
    <mergeCell ref="J67:L67"/>
    <mergeCell ref="M67:O67"/>
    <mergeCell ref="P67:R67"/>
    <mergeCell ref="S67:U67"/>
    <mergeCell ref="BE65:BG65"/>
    <mergeCell ref="BH65:BJ65"/>
    <mergeCell ref="BK65:BM65"/>
    <mergeCell ref="BN65:BP65"/>
    <mergeCell ref="A66:A67"/>
    <mergeCell ref="B66:B67"/>
    <mergeCell ref="C66:C67"/>
    <mergeCell ref="Y66:Y67"/>
    <mergeCell ref="AU66:AU67"/>
    <mergeCell ref="V67:X67"/>
    <mergeCell ref="AL65:AN65"/>
    <mergeCell ref="AO65:AQ65"/>
    <mergeCell ref="AR65:AT65"/>
    <mergeCell ref="AV65:AX65"/>
    <mergeCell ref="AY65:BA65"/>
    <mergeCell ref="BB65:BD65"/>
    <mergeCell ref="BR64:BR65"/>
    <mergeCell ref="BS64:BS65"/>
    <mergeCell ref="BT64:BT65"/>
    <mergeCell ref="D65:F65"/>
    <mergeCell ref="G65:I65"/>
    <mergeCell ref="J65:L65"/>
    <mergeCell ref="M65:O65"/>
    <mergeCell ref="P65:R65"/>
    <mergeCell ref="S65:U65"/>
    <mergeCell ref="V65:X65"/>
    <mergeCell ref="A64:A65"/>
    <mergeCell ref="B64:B65"/>
    <mergeCell ref="C64:C65"/>
    <mergeCell ref="Y64:Y65"/>
    <mergeCell ref="AU64:AU65"/>
    <mergeCell ref="BQ64:BQ65"/>
    <mergeCell ref="Z65:AB65"/>
    <mergeCell ref="AC65:AE65"/>
    <mergeCell ref="AF65:AH65"/>
    <mergeCell ref="AI65:AK65"/>
    <mergeCell ref="AY63:BA63"/>
    <mergeCell ref="BB63:BD63"/>
    <mergeCell ref="BE63:BG63"/>
    <mergeCell ref="BH63:BJ63"/>
    <mergeCell ref="BK63:BM63"/>
    <mergeCell ref="BN63:BP63"/>
    <mergeCell ref="AF63:AH63"/>
    <mergeCell ref="AI63:AK63"/>
    <mergeCell ref="AL63:AN63"/>
    <mergeCell ref="AO63:AQ63"/>
    <mergeCell ref="AR63:AT63"/>
    <mergeCell ref="AV63:AX63"/>
    <mergeCell ref="BQ62:BQ63"/>
    <mergeCell ref="BR62:BR63"/>
    <mergeCell ref="BS62:BS63"/>
    <mergeCell ref="BT62:BT63"/>
    <mergeCell ref="D63:F63"/>
    <mergeCell ref="G63:I63"/>
    <mergeCell ref="J63:L63"/>
    <mergeCell ref="M63:O63"/>
    <mergeCell ref="P63:R63"/>
    <mergeCell ref="S63:U63"/>
    <mergeCell ref="BK61:BM61"/>
    <mergeCell ref="BN61:BP61"/>
    <mergeCell ref="A62:A63"/>
    <mergeCell ref="B62:B63"/>
    <mergeCell ref="C62:C63"/>
    <mergeCell ref="Y62:Y63"/>
    <mergeCell ref="AU62:AU63"/>
    <mergeCell ref="V63:X63"/>
    <mergeCell ref="Z63:AB63"/>
    <mergeCell ref="AC63:AE63"/>
    <mergeCell ref="AR61:AT61"/>
    <mergeCell ref="AV61:AX61"/>
    <mergeCell ref="AY61:BA61"/>
    <mergeCell ref="BB61:BD61"/>
    <mergeCell ref="BE61:BG61"/>
    <mergeCell ref="BH61:BJ61"/>
    <mergeCell ref="Z61:AB61"/>
    <mergeCell ref="AC61:AE61"/>
    <mergeCell ref="AF61:AH61"/>
    <mergeCell ref="AI61:AK61"/>
    <mergeCell ref="AL61:AN61"/>
    <mergeCell ref="AO61:AQ61"/>
    <mergeCell ref="BQ60:BQ61"/>
    <mergeCell ref="BR60:BR61"/>
    <mergeCell ref="BS60:BS61"/>
    <mergeCell ref="BT60:BT61"/>
    <mergeCell ref="D61:F61"/>
    <mergeCell ref="G61:I61"/>
    <mergeCell ref="J61:L61"/>
    <mergeCell ref="M61:O61"/>
    <mergeCell ref="P61:R61"/>
    <mergeCell ref="S61:U61"/>
    <mergeCell ref="BE59:BG59"/>
    <mergeCell ref="BH59:BJ59"/>
    <mergeCell ref="BK59:BM59"/>
    <mergeCell ref="BN59:BP59"/>
    <mergeCell ref="A60:A61"/>
    <mergeCell ref="B60:B61"/>
    <mergeCell ref="C60:C61"/>
    <mergeCell ref="Y60:Y61"/>
    <mergeCell ref="AU60:AU61"/>
    <mergeCell ref="V61:X61"/>
    <mergeCell ref="AL59:AN59"/>
    <mergeCell ref="AO59:AQ59"/>
    <mergeCell ref="AR59:AT59"/>
    <mergeCell ref="AV59:AX59"/>
    <mergeCell ref="AY59:BA59"/>
    <mergeCell ref="BB59:BD59"/>
    <mergeCell ref="BR58:BR59"/>
    <mergeCell ref="BS58:BS59"/>
    <mergeCell ref="BT58:BT59"/>
    <mergeCell ref="D59:F59"/>
    <mergeCell ref="G59:I59"/>
    <mergeCell ref="J59:L59"/>
    <mergeCell ref="M59:O59"/>
    <mergeCell ref="P59:R59"/>
    <mergeCell ref="S59:U59"/>
    <mergeCell ref="V59:X59"/>
    <mergeCell ref="A58:A59"/>
    <mergeCell ref="B58:B59"/>
    <mergeCell ref="C58:C59"/>
    <mergeCell ref="Y58:Y59"/>
    <mergeCell ref="AU58:AU59"/>
    <mergeCell ref="BQ58:BQ59"/>
    <mergeCell ref="Z59:AB59"/>
    <mergeCell ref="AC59:AE59"/>
    <mergeCell ref="AF59:AH59"/>
    <mergeCell ref="AI59:AK59"/>
    <mergeCell ref="AY57:BA57"/>
    <mergeCell ref="BB57:BD57"/>
    <mergeCell ref="BE57:BG57"/>
    <mergeCell ref="BH57:BJ57"/>
    <mergeCell ref="BK57:BM57"/>
    <mergeCell ref="BN57:BP57"/>
    <mergeCell ref="AF57:AH57"/>
    <mergeCell ref="AI57:AK57"/>
    <mergeCell ref="AL57:AN57"/>
    <mergeCell ref="AO57:AQ57"/>
    <mergeCell ref="AR57:AT57"/>
    <mergeCell ref="AV57:AX57"/>
    <mergeCell ref="BQ56:BQ57"/>
    <mergeCell ref="BR56:BR57"/>
    <mergeCell ref="BS56:BS57"/>
    <mergeCell ref="BT56:BT57"/>
    <mergeCell ref="D57:F57"/>
    <mergeCell ref="G57:I57"/>
    <mergeCell ref="J57:L57"/>
    <mergeCell ref="M57:O57"/>
    <mergeCell ref="P57:R57"/>
    <mergeCell ref="S57:U57"/>
    <mergeCell ref="BK55:BM55"/>
    <mergeCell ref="BN55:BP55"/>
    <mergeCell ref="A56:A57"/>
    <mergeCell ref="B56:B57"/>
    <mergeCell ref="C56:C57"/>
    <mergeCell ref="Y56:Y57"/>
    <mergeCell ref="AU56:AU57"/>
    <mergeCell ref="V57:X57"/>
    <mergeCell ref="Z57:AB57"/>
    <mergeCell ref="AC57:AE57"/>
    <mergeCell ref="AR55:AT55"/>
    <mergeCell ref="AV55:AX55"/>
    <mergeCell ref="AY55:BA55"/>
    <mergeCell ref="BB55:BD55"/>
    <mergeCell ref="BE55:BG55"/>
    <mergeCell ref="BH55:BJ55"/>
    <mergeCell ref="Z55:AB55"/>
    <mergeCell ref="AC55:AE55"/>
    <mergeCell ref="AF55:AH55"/>
    <mergeCell ref="AI55:AK55"/>
    <mergeCell ref="AL55:AN55"/>
    <mergeCell ref="AO55:AQ55"/>
    <mergeCell ref="BQ54:BQ55"/>
    <mergeCell ref="BR54:BR55"/>
    <mergeCell ref="BS54:BS55"/>
    <mergeCell ref="BT54:BT55"/>
    <mergeCell ref="D55:F55"/>
    <mergeCell ref="G55:I55"/>
    <mergeCell ref="J55:L55"/>
    <mergeCell ref="M55:O55"/>
    <mergeCell ref="P55:R55"/>
    <mergeCell ref="S55:U55"/>
    <mergeCell ref="BE53:BG53"/>
    <mergeCell ref="BH53:BJ53"/>
    <mergeCell ref="BK53:BM53"/>
    <mergeCell ref="BN53:BP53"/>
    <mergeCell ref="A54:A55"/>
    <mergeCell ref="B54:B55"/>
    <mergeCell ref="C54:C55"/>
    <mergeCell ref="Y54:Y55"/>
    <mergeCell ref="AU54:AU55"/>
    <mergeCell ref="V55:X55"/>
    <mergeCell ref="AL53:AN53"/>
    <mergeCell ref="AO53:AQ53"/>
    <mergeCell ref="AR53:AT53"/>
    <mergeCell ref="AV53:AX53"/>
    <mergeCell ref="AY53:BA53"/>
    <mergeCell ref="BB53:BD53"/>
    <mergeCell ref="BR52:BR53"/>
    <mergeCell ref="BS52:BS53"/>
    <mergeCell ref="BT52:BT53"/>
    <mergeCell ref="D53:F53"/>
    <mergeCell ref="G53:I53"/>
    <mergeCell ref="J53:L53"/>
    <mergeCell ref="M53:O53"/>
    <mergeCell ref="P53:R53"/>
    <mergeCell ref="S53:U53"/>
    <mergeCell ref="V53:X53"/>
    <mergeCell ref="A52:A53"/>
    <mergeCell ref="B52:B53"/>
    <mergeCell ref="C52:C53"/>
    <mergeCell ref="Y52:Y53"/>
    <mergeCell ref="AU52:AU53"/>
    <mergeCell ref="BQ52:BQ53"/>
    <mergeCell ref="Z53:AB53"/>
    <mergeCell ref="AC53:AE53"/>
    <mergeCell ref="AF53:AH53"/>
    <mergeCell ref="AI53:AK53"/>
    <mergeCell ref="AY51:BA51"/>
    <mergeCell ref="BB51:BD51"/>
    <mergeCell ref="BE51:BG51"/>
    <mergeCell ref="BH51:BJ51"/>
    <mergeCell ref="BK51:BM51"/>
    <mergeCell ref="BN51:BP51"/>
    <mergeCell ref="AF51:AH51"/>
    <mergeCell ref="AI51:AK51"/>
    <mergeCell ref="AL51:AN51"/>
    <mergeCell ref="AO51:AQ51"/>
    <mergeCell ref="AR51:AT51"/>
    <mergeCell ref="AV51:AX51"/>
    <mergeCell ref="BQ50:BQ51"/>
    <mergeCell ref="BR50:BR51"/>
    <mergeCell ref="BS50:BS51"/>
    <mergeCell ref="BT50:BT51"/>
    <mergeCell ref="D51:F51"/>
    <mergeCell ref="G51:I51"/>
    <mergeCell ref="J51:L51"/>
    <mergeCell ref="M51:O51"/>
    <mergeCell ref="P51:R51"/>
    <mergeCell ref="S51:U51"/>
    <mergeCell ref="BK49:BM49"/>
    <mergeCell ref="BN49:BP49"/>
    <mergeCell ref="A50:A51"/>
    <mergeCell ref="B50:B51"/>
    <mergeCell ref="C50:C51"/>
    <mergeCell ref="Y50:Y51"/>
    <mergeCell ref="AU50:AU51"/>
    <mergeCell ref="V51:X51"/>
    <mergeCell ref="Z51:AB51"/>
    <mergeCell ref="AC51:AE51"/>
    <mergeCell ref="AR49:AT49"/>
    <mergeCell ref="AV49:AX49"/>
    <mergeCell ref="AY49:BA49"/>
    <mergeCell ref="BB49:BD49"/>
    <mergeCell ref="BE49:BG49"/>
    <mergeCell ref="BH49:BJ49"/>
    <mergeCell ref="Z49:AB49"/>
    <mergeCell ref="AC49:AE49"/>
    <mergeCell ref="AF49:AH49"/>
    <mergeCell ref="AI49:AK49"/>
    <mergeCell ref="AL49:AN49"/>
    <mergeCell ref="AO49:AQ49"/>
    <mergeCell ref="BQ48:BQ49"/>
    <mergeCell ref="BR48:BR49"/>
    <mergeCell ref="BS48:BS49"/>
    <mergeCell ref="BT48:BT49"/>
    <mergeCell ref="D49:F49"/>
    <mergeCell ref="G49:I49"/>
    <mergeCell ref="J49:L49"/>
    <mergeCell ref="M49:O49"/>
    <mergeCell ref="P49:R49"/>
    <mergeCell ref="S49:U49"/>
    <mergeCell ref="BE47:BG47"/>
    <mergeCell ref="BH47:BJ47"/>
    <mergeCell ref="BK47:BM47"/>
    <mergeCell ref="BN47:BP47"/>
    <mergeCell ref="A48:A49"/>
    <mergeCell ref="B48:B49"/>
    <mergeCell ref="C48:C49"/>
    <mergeCell ref="Y48:Y49"/>
    <mergeCell ref="AU48:AU49"/>
    <mergeCell ref="V49:X49"/>
    <mergeCell ref="AL47:AN47"/>
    <mergeCell ref="AO47:AQ47"/>
    <mergeCell ref="AR47:AT47"/>
    <mergeCell ref="AV47:AX47"/>
    <mergeCell ref="AY47:BA47"/>
    <mergeCell ref="BB47:BD47"/>
    <mergeCell ref="BR46:BR47"/>
    <mergeCell ref="BS46:BS47"/>
    <mergeCell ref="BT46:BT47"/>
    <mergeCell ref="D47:F47"/>
    <mergeCell ref="G47:I47"/>
    <mergeCell ref="J47:L47"/>
    <mergeCell ref="M47:O47"/>
    <mergeCell ref="P47:R47"/>
    <mergeCell ref="S47:U47"/>
    <mergeCell ref="V47:X47"/>
    <mergeCell ref="A46:A47"/>
    <mergeCell ref="B46:B47"/>
    <mergeCell ref="C46:C47"/>
    <mergeCell ref="Y46:Y47"/>
    <mergeCell ref="AU46:AU47"/>
    <mergeCell ref="BQ46:BQ47"/>
    <mergeCell ref="Z47:AB47"/>
    <mergeCell ref="AC47:AE47"/>
    <mergeCell ref="AF47:AH47"/>
    <mergeCell ref="AI47:AK47"/>
    <mergeCell ref="AY45:BA45"/>
    <mergeCell ref="BB45:BD45"/>
    <mergeCell ref="BE45:BG45"/>
    <mergeCell ref="BH45:BJ45"/>
    <mergeCell ref="BK45:BM45"/>
    <mergeCell ref="BN45:BP45"/>
    <mergeCell ref="AF45:AH45"/>
    <mergeCell ref="AI45:AK45"/>
    <mergeCell ref="AL45:AN45"/>
    <mergeCell ref="AO45:AQ45"/>
    <mergeCell ref="AR45:AT45"/>
    <mergeCell ref="AV45:AX45"/>
    <mergeCell ref="BQ44:BQ45"/>
    <mergeCell ref="BR44:BR45"/>
    <mergeCell ref="BS44:BS45"/>
    <mergeCell ref="BT44:BT45"/>
    <mergeCell ref="D45:F45"/>
    <mergeCell ref="G45:I45"/>
    <mergeCell ref="J45:L45"/>
    <mergeCell ref="M45:O45"/>
    <mergeCell ref="P45:R45"/>
    <mergeCell ref="S45:U45"/>
    <mergeCell ref="BK43:BM43"/>
    <mergeCell ref="BN43:BP43"/>
    <mergeCell ref="A44:A45"/>
    <mergeCell ref="B44:B45"/>
    <mergeCell ref="C44:C45"/>
    <mergeCell ref="Y44:Y45"/>
    <mergeCell ref="AU44:AU45"/>
    <mergeCell ref="V45:X45"/>
    <mergeCell ref="Z45:AB45"/>
    <mergeCell ref="AC45:AE45"/>
    <mergeCell ref="AR43:AT43"/>
    <mergeCell ref="AV43:AX43"/>
    <mergeCell ref="AY43:BA43"/>
    <mergeCell ref="BB43:BD43"/>
    <mergeCell ref="BE43:BG43"/>
    <mergeCell ref="BH43:BJ43"/>
    <mergeCell ref="Z43:AB43"/>
    <mergeCell ref="AC43:AE43"/>
    <mergeCell ref="AF43:AH43"/>
    <mergeCell ref="AI43:AK43"/>
    <mergeCell ref="AL43:AN43"/>
    <mergeCell ref="AO43:AQ43"/>
    <mergeCell ref="BQ42:BQ43"/>
    <mergeCell ref="BR42:BR43"/>
    <mergeCell ref="BS42:BS43"/>
    <mergeCell ref="BT42:BT43"/>
    <mergeCell ref="D43:F43"/>
    <mergeCell ref="G43:I43"/>
    <mergeCell ref="J43:L43"/>
    <mergeCell ref="M43:O43"/>
    <mergeCell ref="P43:R43"/>
    <mergeCell ref="S43:U43"/>
    <mergeCell ref="BE41:BG41"/>
    <mergeCell ref="BH41:BJ41"/>
    <mergeCell ref="BK41:BM41"/>
    <mergeCell ref="BN41:BP41"/>
    <mergeCell ref="A42:A43"/>
    <mergeCell ref="B42:B43"/>
    <mergeCell ref="C42:C43"/>
    <mergeCell ref="Y42:Y43"/>
    <mergeCell ref="AU42:AU43"/>
    <mergeCell ref="V43:X43"/>
    <mergeCell ref="AL41:AN41"/>
    <mergeCell ref="AO41:AQ41"/>
    <mergeCell ref="AR41:AT41"/>
    <mergeCell ref="AV41:AX41"/>
    <mergeCell ref="AY41:BA41"/>
    <mergeCell ref="BB41:BD41"/>
    <mergeCell ref="BR40:BR41"/>
    <mergeCell ref="BS40:BS41"/>
    <mergeCell ref="BT40:BT41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AU40:AU41"/>
    <mergeCell ref="BQ40:BQ41"/>
    <mergeCell ref="Z41:AB41"/>
    <mergeCell ref="AC41:AE41"/>
    <mergeCell ref="AF41:AH41"/>
    <mergeCell ref="AI41:AK41"/>
    <mergeCell ref="AY39:BA39"/>
    <mergeCell ref="BB39:BD39"/>
    <mergeCell ref="BE39:BG39"/>
    <mergeCell ref="BH39:BJ39"/>
    <mergeCell ref="BK39:BM39"/>
    <mergeCell ref="BN39:BP39"/>
    <mergeCell ref="AF39:AH39"/>
    <mergeCell ref="AI39:AK39"/>
    <mergeCell ref="AL39:AN39"/>
    <mergeCell ref="AO39:AQ39"/>
    <mergeCell ref="AR39:AT39"/>
    <mergeCell ref="AV39:AX39"/>
    <mergeCell ref="BQ38:BQ39"/>
    <mergeCell ref="BR38:BR39"/>
    <mergeCell ref="BS38:BS39"/>
    <mergeCell ref="BT38:BT39"/>
    <mergeCell ref="D39:F39"/>
    <mergeCell ref="G39:I39"/>
    <mergeCell ref="J39:L39"/>
    <mergeCell ref="M39:O39"/>
    <mergeCell ref="P39:R39"/>
    <mergeCell ref="S39:U39"/>
    <mergeCell ref="BK37:BM37"/>
    <mergeCell ref="BN37:BP37"/>
    <mergeCell ref="A38:A39"/>
    <mergeCell ref="B38:B39"/>
    <mergeCell ref="C38:C39"/>
    <mergeCell ref="Y38:Y39"/>
    <mergeCell ref="AU38:AU39"/>
    <mergeCell ref="V39:X39"/>
    <mergeCell ref="Z39:AB39"/>
    <mergeCell ref="AC39:AE39"/>
    <mergeCell ref="AR37:AT37"/>
    <mergeCell ref="AV37:AX37"/>
    <mergeCell ref="AY37:BA37"/>
    <mergeCell ref="BB37:BD37"/>
    <mergeCell ref="BE37:BG37"/>
    <mergeCell ref="BH37:BJ37"/>
    <mergeCell ref="Z37:AB37"/>
    <mergeCell ref="AC37:AE37"/>
    <mergeCell ref="AF37:AH37"/>
    <mergeCell ref="AI37:AK37"/>
    <mergeCell ref="AL37:AN37"/>
    <mergeCell ref="AO37:AQ37"/>
    <mergeCell ref="BQ36:BQ37"/>
    <mergeCell ref="BR36:BR37"/>
    <mergeCell ref="BS36:BS37"/>
    <mergeCell ref="BT36:BT37"/>
    <mergeCell ref="D37:F37"/>
    <mergeCell ref="G37:I37"/>
    <mergeCell ref="J37:L37"/>
    <mergeCell ref="M37:O37"/>
    <mergeCell ref="P37:R37"/>
    <mergeCell ref="S37:U37"/>
    <mergeCell ref="BE35:BG35"/>
    <mergeCell ref="BH35:BJ35"/>
    <mergeCell ref="BK35:BM35"/>
    <mergeCell ref="BN35:BP35"/>
    <mergeCell ref="A36:A37"/>
    <mergeCell ref="B36:B37"/>
    <mergeCell ref="C36:C37"/>
    <mergeCell ref="Y36:Y37"/>
    <mergeCell ref="AU36:AU37"/>
    <mergeCell ref="V37:X37"/>
    <mergeCell ref="AL35:AN35"/>
    <mergeCell ref="AO35:AQ35"/>
    <mergeCell ref="AR35:AT35"/>
    <mergeCell ref="AV35:AX35"/>
    <mergeCell ref="AY35:BA35"/>
    <mergeCell ref="BB35:BD35"/>
    <mergeCell ref="BR34:BR35"/>
    <mergeCell ref="BS34:BS35"/>
    <mergeCell ref="BT34:BT35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4:Y35"/>
    <mergeCell ref="AU34:AU35"/>
    <mergeCell ref="BQ34:BQ35"/>
    <mergeCell ref="Z35:AB35"/>
    <mergeCell ref="AC35:AE35"/>
    <mergeCell ref="AF35:AH35"/>
    <mergeCell ref="AI35:AK35"/>
    <mergeCell ref="AY33:BA33"/>
    <mergeCell ref="BB33:BD33"/>
    <mergeCell ref="BE33:BG33"/>
    <mergeCell ref="BH33:BJ33"/>
    <mergeCell ref="BK33:BM33"/>
    <mergeCell ref="BN33:BP33"/>
    <mergeCell ref="AF33:AH33"/>
    <mergeCell ref="AI33:AK33"/>
    <mergeCell ref="AL33:AN33"/>
    <mergeCell ref="AO33:AQ33"/>
    <mergeCell ref="AR33:AT33"/>
    <mergeCell ref="AV33:AX33"/>
    <mergeCell ref="BQ32:BQ33"/>
    <mergeCell ref="BR32:BR33"/>
    <mergeCell ref="BS32:BS33"/>
    <mergeCell ref="BT32:BT33"/>
    <mergeCell ref="D33:F33"/>
    <mergeCell ref="G33:I33"/>
    <mergeCell ref="J33:L33"/>
    <mergeCell ref="M33:O33"/>
    <mergeCell ref="P33:R33"/>
    <mergeCell ref="S33:U33"/>
    <mergeCell ref="BK31:BM31"/>
    <mergeCell ref="BN31:BP31"/>
    <mergeCell ref="A32:A33"/>
    <mergeCell ref="B32:B33"/>
    <mergeCell ref="C32:C33"/>
    <mergeCell ref="Y32:Y33"/>
    <mergeCell ref="AU32:AU33"/>
    <mergeCell ref="V33:X33"/>
    <mergeCell ref="Z33:AB33"/>
    <mergeCell ref="AC33:AE33"/>
    <mergeCell ref="AR31:AT31"/>
    <mergeCell ref="AV31:AX31"/>
    <mergeCell ref="AY31:BA31"/>
    <mergeCell ref="BB31:BD31"/>
    <mergeCell ref="BE31:BG31"/>
    <mergeCell ref="BH31:BJ31"/>
    <mergeCell ref="Z31:AB31"/>
    <mergeCell ref="AC31:AE31"/>
    <mergeCell ref="AF31:AH31"/>
    <mergeCell ref="AI31:AK31"/>
    <mergeCell ref="AL31:AN31"/>
    <mergeCell ref="AO31:AQ31"/>
    <mergeCell ref="BQ30:BQ31"/>
    <mergeCell ref="BR30:BR31"/>
    <mergeCell ref="BS30:BS31"/>
    <mergeCell ref="BT30:BT31"/>
    <mergeCell ref="D31:F31"/>
    <mergeCell ref="G31:I31"/>
    <mergeCell ref="J31:L31"/>
    <mergeCell ref="M31:O31"/>
    <mergeCell ref="P31:R31"/>
    <mergeCell ref="S31:U31"/>
    <mergeCell ref="BE29:BG29"/>
    <mergeCell ref="BH29:BJ29"/>
    <mergeCell ref="BK29:BM29"/>
    <mergeCell ref="BN29:BP29"/>
    <mergeCell ref="A30:A31"/>
    <mergeCell ref="B30:B31"/>
    <mergeCell ref="C30:C31"/>
    <mergeCell ref="Y30:Y31"/>
    <mergeCell ref="AU30:AU31"/>
    <mergeCell ref="V31:X31"/>
    <mergeCell ref="AL29:AN29"/>
    <mergeCell ref="AO29:AQ29"/>
    <mergeCell ref="AR29:AT29"/>
    <mergeCell ref="AV29:AX29"/>
    <mergeCell ref="AY29:BA29"/>
    <mergeCell ref="BB29:BD29"/>
    <mergeCell ref="BR28:BR29"/>
    <mergeCell ref="BS28:BS29"/>
    <mergeCell ref="BT28:BT29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Y28:Y29"/>
    <mergeCell ref="AU28:AU29"/>
    <mergeCell ref="BQ28:BQ29"/>
    <mergeCell ref="Z29:AB29"/>
    <mergeCell ref="AC29:AE29"/>
    <mergeCell ref="AF29:AH29"/>
    <mergeCell ref="AI29:AK29"/>
    <mergeCell ref="AY27:BA27"/>
    <mergeCell ref="BB27:BD27"/>
    <mergeCell ref="BE27:BG27"/>
    <mergeCell ref="BH27:BJ27"/>
    <mergeCell ref="BK27:BM27"/>
    <mergeCell ref="BN27:BP27"/>
    <mergeCell ref="AF27:AH27"/>
    <mergeCell ref="AI27:AK27"/>
    <mergeCell ref="AL27:AN27"/>
    <mergeCell ref="AO27:AQ27"/>
    <mergeCell ref="AR27:AT27"/>
    <mergeCell ref="AV27:AX27"/>
    <mergeCell ref="BQ26:BQ27"/>
    <mergeCell ref="BR26:BR27"/>
    <mergeCell ref="BS26:BS27"/>
    <mergeCell ref="BT26:BT27"/>
    <mergeCell ref="D27:F27"/>
    <mergeCell ref="G27:I27"/>
    <mergeCell ref="J27:L27"/>
    <mergeCell ref="M27:O27"/>
    <mergeCell ref="P27:R27"/>
    <mergeCell ref="S27:U27"/>
    <mergeCell ref="BK25:BM25"/>
    <mergeCell ref="BN25:BP25"/>
    <mergeCell ref="A26:A27"/>
    <mergeCell ref="B26:B27"/>
    <mergeCell ref="C26:C27"/>
    <mergeCell ref="Y26:Y27"/>
    <mergeCell ref="AU26:AU27"/>
    <mergeCell ref="V27:X27"/>
    <mergeCell ref="Z27:AB27"/>
    <mergeCell ref="AC27:AE27"/>
    <mergeCell ref="AR25:AT25"/>
    <mergeCell ref="AV25:AX25"/>
    <mergeCell ref="AY25:BA25"/>
    <mergeCell ref="BB25:BD25"/>
    <mergeCell ref="BE25:BG25"/>
    <mergeCell ref="BH25:BJ25"/>
    <mergeCell ref="Z25:AB25"/>
    <mergeCell ref="AC25:AE25"/>
    <mergeCell ref="AF25:AH25"/>
    <mergeCell ref="AI25:AK25"/>
    <mergeCell ref="AL25:AN25"/>
    <mergeCell ref="AO25:AQ25"/>
    <mergeCell ref="BQ24:BQ25"/>
    <mergeCell ref="BR24:BR25"/>
    <mergeCell ref="BS24:BS25"/>
    <mergeCell ref="BT24:BT25"/>
    <mergeCell ref="D25:F25"/>
    <mergeCell ref="G25:I25"/>
    <mergeCell ref="J25:L25"/>
    <mergeCell ref="M25:O25"/>
    <mergeCell ref="P25:R25"/>
    <mergeCell ref="S25:U25"/>
    <mergeCell ref="BE23:BG23"/>
    <mergeCell ref="BH23:BJ23"/>
    <mergeCell ref="BK23:BM23"/>
    <mergeCell ref="BN23:BP23"/>
    <mergeCell ref="A24:A25"/>
    <mergeCell ref="B24:B25"/>
    <mergeCell ref="C24:C25"/>
    <mergeCell ref="Y24:Y25"/>
    <mergeCell ref="AU24:AU25"/>
    <mergeCell ref="V25:X25"/>
    <mergeCell ref="AL23:AN23"/>
    <mergeCell ref="AO23:AQ23"/>
    <mergeCell ref="AR23:AT23"/>
    <mergeCell ref="AV23:AX23"/>
    <mergeCell ref="AY23:BA23"/>
    <mergeCell ref="BB23:BD23"/>
    <mergeCell ref="BR22:BR23"/>
    <mergeCell ref="BS22:BS23"/>
    <mergeCell ref="BT22:BT23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Y22:Y23"/>
    <mergeCell ref="AU22:AU23"/>
    <mergeCell ref="BQ22:BQ23"/>
    <mergeCell ref="Z23:AB23"/>
    <mergeCell ref="AC23:AE23"/>
    <mergeCell ref="AF23:AH23"/>
    <mergeCell ref="AI23:AK23"/>
    <mergeCell ref="AY21:BA21"/>
    <mergeCell ref="BB21:BD21"/>
    <mergeCell ref="BE21:BG21"/>
    <mergeCell ref="BH21:BJ21"/>
    <mergeCell ref="BK21:BM21"/>
    <mergeCell ref="BN21:BP21"/>
    <mergeCell ref="AF21:AH21"/>
    <mergeCell ref="AI21:AK21"/>
    <mergeCell ref="AL21:AN21"/>
    <mergeCell ref="AO21:AQ21"/>
    <mergeCell ref="AR21:AT21"/>
    <mergeCell ref="AV21:AX21"/>
    <mergeCell ref="BQ20:BQ21"/>
    <mergeCell ref="BR20:BR21"/>
    <mergeCell ref="BS20:BS21"/>
    <mergeCell ref="BT20:BT21"/>
    <mergeCell ref="D21:F21"/>
    <mergeCell ref="G21:I21"/>
    <mergeCell ref="J21:L21"/>
    <mergeCell ref="M21:O21"/>
    <mergeCell ref="P21:R21"/>
    <mergeCell ref="S21:U21"/>
    <mergeCell ref="BK19:BM19"/>
    <mergeCell ref="BN19:BP19"/>
    <mergeCell ref="A20:A21"/>
    <mergeCell ref="B20:B21"/>
    <mergeCell ref="C20:C21"/>
    <mergeCell ref="Y20:Y21"/>
    <mergeCell ref="AU20:AU21"/>
    <mergeCell ref="V21:X21"/>
    <mergeCell ref="Z21:AB21"/>
    <mergeCell ref="AC21:AE21"/>
    <mergeCell ref="AR19:AT19"/>
    <mergeCell ref="AV19:AX19"/>
    <mergeCell ref="AY19:BA19"/>
    <mergeCell ref="BB19:BD19"/>
    <mergeCell ref="BE19:BG19"/>
    <mergeCell ref="BH19:BJ19"/>
    <mergeCell ref="Z19:AB19"/>
    <mergeCell ref="AC19:AE19"/>
    <mergeCell ref="AF19:AH19"/>
    <mergeCell ref="AI19:AK19"/>
    <mergeCell ref="AL19:AN19"/>
    <mergeCell ref="AO19:AQ19"/>
    <mergeCell ref="BQ18:BQ19"/>
    <mergeCell ref="BR18:BR19"/>
    <mergeCell ref="BS18:BS19"/>
    <mergeCell ref="BT18:BT19"/>
    <mergeCell ref="D19:F19"/>
    <mergeCell ref="G19:I19"/>
    <mergeCell ref="J19:L19"/>
    <mergeCell ref="M19:O19"/>
    <mergeCell ref="P19:R19"/>
    <mergeCell ref="S19:U19"/>
    <mergeCell ref="BE17:BG17"/>
    <mergeCell ref="BH17:BJ17"/>
    <mergeCell ref="BK17:BM17"/>
    <mergeCell ref="BN17:BP17"/>
    <mergeCell ref="A18:A19"/>
    <mergeCell ref="B18:B19"/>
    <mergeCell ref="C18:C19"/>
    <mergeCell ref="Y18:Y19"/>
    <mergeCell ref="AU18:AU19"/>
    <mergeCell ref="V19:X19"/>
    <mergeCell ref="AL17:AN17"/>
    <mergeCell ref="AO17:AQ17"/>
    <mergeCell ref="AR17:AT17"/>
    <mergeCell ref="AV17:AX17"/>
    <mergeCell ref="AY17:BA17"/>
    <mergeCell ref="BB17:BD17"/>
    <mergeCell ref="BR16:BR17"/>
    <mergeCell ref="BS16:BS17"/>
    <mergeCell ref="BT16:BT17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Y16:Y17"/>
    <mergeCell ref="AU16:AU17"/>
    <mergeCell ref="BQ16:BQ17"/>
    <mergeCell ref="Z17:AB17"/>
    <mergeCell ref="AC17:AE17"/>
    <mergeCell ref="AF17:AH17"/>
    <mergeCell ref="AI17:AK17"/>
    <mergeCell ref="AY15:BA15"/>
    <mergeCell ref="BB15:BD15"/>
    <mergeCell ref="BE15:BG15"/>
    <mergeCell ref="BH15:BJ15"/>
    <mergeCell ref="BK15:BM15"/>
    <mergeCell ref="BN15:BP15"/>
    <mergeCell ref="AF15:AH15"/>
    <mergeCell ref="AI15:AK15"/>
    <mergeCell ref="AL15:AN15"/>
    <mergeCell ref="AO15:AQ15"/>
    <mergeCell ref="AR15:AT15"/>
    <mergeCell ref="AV15:AX15"/>
    <mergeCell ref="BQ14:BQ15"/>
    <mergeCell ref="BR14:BR15"/>
    <mergeCell ref="BS14:BS15"/>
    <mergeCell ref="BT14:BT15"/>
    <mergeCell ref="D15:F15"/>
    <mergeCell ref="G15:I15"/>
    <mergeCell ref="J15:L15"/>
    <mergeCell ref="M15:O15"/>
    <mergeCell ref="P15:R15"/>
    <mergeCell ref="S15:U15"/>
    <mergeCell ref="BK13:BM13"/>
    <mergeCell ref="BN13:BP13"/>
    <mergeCell ref="A14:A15"/>
    <mergeCell ref="B14:B15"/>
    <mergeCell ref="C14:C15"/>
    <mergeCell ref="Y14:Y15"/>
    <mergeCell ref="AU14:AU15"/>
    <mergeCell ref="V15:X15"/>
    <mergeCell ref="Z15:AB15"/>
    <mergeCell ref="AC15:AE15"/>
    <mergeCell ref="AR13:AT13"/>
    <mergeCell ref="AV13:AX13"/>
    <mergeCell ref="AY13:BA13"/>
    <mergeCell ref="BB13:BD13"/>
    <mergeCell ref="BE13:BG13"/>
    <mergeCell ref="BH13:BJ13"/>
    <mergeCell ref="Z13:AB13"/>
    <mergeCell ref="AC13:AE13"/>
    <mergeCell ref="AF13:AH13"/>
    <mergeCell ref="AI13:AK13"/>
    <mergeCell ref="AL13:AN13"/>
    <mergeCell ref="AO13:AQ13"/>
    <mergeCell ref="BQ12:BQ13"/>
    <mergeCell ref="BR12:BR13"/>
    <mergeCell ref="BS12:BS13"/>
    <mergeCell ref="BT12:BT13"/>
    <mergeCell ref="D13:F13"/>
    <mergeCell ref="G13:I13"/>
    <mergeCell ref="J13:L13"/>
    <mergeCell ref="M13:O13"/>
    <mergeCell ref="P13:R13"/>
    <mergeCell ref="S13:U13"/>
    <mergeCell ref="BE11:BG11"/>
    <mergeCell ref="BH11:BJ11"/>
    <mergeCell ref="BK11:BM11"/>
    <mergeCell ref="BN11:BP11"/>
    <mergeCell ref="A12:A13"/>
    <mergeCell ref="B12:B13"/>
    <mergeCell ref="C12:C13"/>
    <mergeCell ref="Y12:Y13"/>
    <mergeCell ref="AU12:AU13"/>
    <mergeCell ref="V13:X13"/>
    <mergeCell ref="AL11:AN11"/>
    <mergeCell ref="AO11:AQ11"/>
    <mergeCell ref="AR11:AT11"/>
    <mergeCell ref="AV11:AX11"/>
    <mergeCell ref="AY11:BA11"/>
    <mergeCell ref="BB11:BD11"/>
    <mergeCell ref="BR10:BR11"/>
    <mergeCell ref="BS10:BS11"/>
    <mergeCell ref="BT10:BT11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Y10:Y11"/>
    <mergeCell ref="AU10:AU11"/>
    <mergeCell ref="BQ10:BQ11"/>
    <mergeCell ref="Z11:AB11"/>
    <mergeCell ref="AC11:AE11"/>
    <mergeCell ref="AF11:AH11"/>
    <mergeCell ref="AI11:AK11"/>
    <mergeCell ref="AY9:BA9"/>
    <mergeCell ref="BB9:BD9"/>
    <mergeCell ref="BE9:BG9"/>
    <mergeCell ref="BH9:BJ9"/>
    <mergeCell ref="BK9:BM9"/>
    <mergeCell ref="BN9:BP9"/>
    <mergeCell ref="AF9:AH9"/>
    <mergeCell ref="AI9:AK9"/>
    <mergeCell ref="AL9:AN9"/>
    <mergeCell ref="AO9:AQ9"/>
    <mergeCell ref="AR9:AT9"/>
    <mergeCell ref="AV9:AX9"/>
    <mergeCell ref="BQ8:BQ9"/>
    <mergeCell ref="BR8:BR9"/>
    <mergeCell ref="BS8:BS9"/>
    <mergeCell ref="BT8:BT9"/>
    <mergeCell ref="D9:F9"/>
    <mergeCell ref="G9:I9"/>
    <mergeCell ref="J9:L9"/>
    <mergeCell ref="M9:O9"/>
    <mergeCell ref="P9:R9"/>
    <mergeCell ref="S9:U9"/>
    <mergeCell ref="BK7:BM7"/>
    <mergeCell ref="BN7:BP7"/>
    <mergeCell ref="A8:A9"/>
    <mergeCell ref="B8:B9"/>
    <mergeCell ref="C8:C9"/>
    <mergeCell ref="Y8:Y9"/>
    <mergeCell ref="AU8:AU9"/>
    <mergeCell ref="V9:X9"/>
    <mergeCell ref="Z9:AB9"/>
    <mergeCell ref="AC9:AE9"/>
    <mergeCell ref="AR7:AT7"/>
    <mergeCell ref="AV7:AX7"/>
    <mergeCell ref="AY7:BA7"/>
    <mergeCell ref="BB7:BD7"/>
    <mergeCell ref="BE7:BG7"/>
    <mergeCell ref="BH7:BJ7"/>
    <mergeCell ref="Z7:AB7"/>
    <mergeCell ref="AC7:AE7"/>
    <mergeCell ref="AF7:AH7"/>
    <mergeCell ref="AI7:AK7"/>
    <mergeCell ref="AL7:AN7"/>
    <mergeCell ref="AO7:AQ7"/>
    <mergeCell ref="AV6:BP6"/>
    <mergeCell ref="BQ6:BQ7"/>
    <mergeCell ref="BR6:BS6"/>
    <mergeCell ref="D7:F7"/>
    <mergeCell ref="G7:I7"/>
    <mergeCell ref="J7:L7"/>
    <mergeCell ref="M7:O7"/>
    <mergeCell ref="P7:R7"/>
    <mergeCell ref="S7:U7"/>
    <mergeCell ref="V7:X7"/>
    <mergeCell ref="A3:BU3"/>
    <mergeCell ref="A4:BU4"/>
    <mergeCell ref="A5:C5"/>
    <mergeCell ref="BU5:BU6"/>
    <mergeCell ref="A6:C6"/>
    <mergeCell ref="D6:X6"/>
    <mergeCell ref="Y6:Y7"/>
    <mergeCell ref="Z6:AT6"/>
    <mergeCell ref="AU6:AU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2:X87"/>
  <sheetViews>
    <sheetView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61" sqref="X61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18" width="3.7109375" style="0" hidden="1" customWidth="1" outlineLevel="2"/>
    <col min="19" max="19" width="7.7109375" style="0" customWidth="1" outlineLevel="1" collapsed="1"/>
    <col min="20" max="21" width="7.7109375" style="0" customWidth="1"/>
    <col min="23" max="23" width="10.00390625" style="0" bestFit="1" customWidth="1"/>
  </cols>
  <sheetData>
    <row r="2" spans="1:23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15.75" thickBot="1">
      <c r="A5" s="100" t="str">
        <f>'Итоговый результат'!D10</f>
        <v>МУЖЧИНЫ</v>
      </c>
      <c r="B5" s="101"/>
      <c r="C5" s="102"/>
      <c r="W5" s="188">
        <f>MAX(T8:T87)</f>
        <v>50</v>
      </c>
    </row>
    <row r="6" spans="1:23" ht="15.75" thickBot="1">
      <c r="A6" s="121" t="s">
        <v>21</v>
      </c>
      <c r="B6" s="122"/>
      <c r="C6" s="122"/>
      <c r="D6" s="192" t="s">
        <v>23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4" t="s">
        <v>24</v>
      </c>
      <c r="T6" s="103" t="s">
        <v>4</v>
      </c>
      <c r="U6" s="104"/>
      <c r="V6" s="5"/>
      <c r="W6" s="189"/>
    </row>
    <row r="7" spans="1:22" ht="15.75" thickBot="1">
      <c r="A7" s="10" t="s">
        <v>1</v>
      </c>
      <c r="B7" s="10" t="s">
        <v>2</v>
      </c>
      <c r="C7" s="11" t="s">
        <v>3</v>
      </c>
      <c r="D7" s="42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4">
        <v>15</v>
      </c>
      <c r="S7" s="195"/>
      <c r="T7" s="9" t="s">
        <v>14</v>
      </c>
      <c r="U7" s="12" t="s">
        <v>15</v>
      </c>
      <c r="V7" s="13" t="s">
        <v>5</v>
      </c>
    </row>
    <row r="8" spans="1:24" ht="15">
      <c r="A8" s="111">
        <v>1</v>
      </c>
      <c r="B8" s="109" t="str">
        <f>'Итоговый результат'!B12</f>
        <v>Захаров Сергей</v>
      </c>
      <c r="C8" s="109" t="str">
        <f>'Итоговый результат'!C12</f>
        <v>Пушкино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6">
        <f>SUM(D9:R9)</f>
        <v>0</v>
      </c>
      <c r="T8" s="196">
        <f>SUM(S8)</f>
        <v>0</v>
      </c>
      <c r="U8" s="198">
        <f>IF($W$5&lt;&gt;0,ROUND(T8/$W$5,3),0)</f>
        <v>0</v>
      </c>
      <c r="V8" s="200">
        <f>RANK(U8,$U$8:$U$87)</f>
        <v>12</v>
      </c>
      <c r="X8" s="32"/>
    </row>
    <row r="9" spans="1:22" ht="15.75" thickBot="1">
      <c r="A9" s="112"/>
      <c r="B9" s="110"/>
      <c r="C9" s="110"/>
      <c r="D9" s="108">
        <f>SUM(D8:F8)</f>
        <v>0</v>
      </c>
      <c r="E9" s="108"/>
      <c r="F9" s="108"/>
      <c r="G9" s="108">
        <f>SUM(G8:I8)</f>
        <v>0</v>
      </c>
      <c r="H9" s="108"/>
      <c r="I9" s="108"/>
      <c r="J9" s="108">
        <f>SUM(J8:L8)</f>
        <v>0</v>
      </c>
      <c r="K9" s="108"/>
      <c r="L9" s="108"/>
      <c r="M9" s="108">
        <f>SUM(M8:O8)</f>
        <v>0</v>
      </c>
      <c r="N9" s="108"/>
      <c r="O9" s="108"/>
      <c r="P9" s="108">
        <f>SUM(P8:R8)</f>
        <v>0</v>
      </c>
      <c r="Q9" s="108"/>
      <c r="R9" s="108"/>
      <c r="S9" s="157"/>
      <c r="T9" s="197"/>
      <c r="U9" s="199"/>
      <c r="V9" s="201"/>
    </row>
    <row r="10" spans="1:22" ht="15">
      <c r="A10" s="111">
        <v>2</v>
      </c>
      <c r="B10" s="109" t="str">
        <f>'Итоговый результат'!B13</f>
        <v>Вахрушев Юрий</v>
      </c>
      <c r="C10" s="113" t="str">
        <f>'Итоговый результат'!C13</f>
        <v>Пушкино</v>
      </c>
      <c r="D10" s="30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156">
        <f>SUM(D11:R11)</f>
        <v>0</v>
      </c>
      <c r="T10" s="196">
        <f>SUM(S10)</f>
        <v>0</v>
      </c>
      <c r="U10" s="202">
        <f>IF($W$5&lt;&gt;0,ROUND(T10/$W$5,3),0)</f>
        <v>0</v>
      </c>
      <c r="V10" s="163">
        <f>RANK(U10,$U$8:$U$87)</f>
        <v>12</v>
      </c>
    </row>
    <row r="11" spans="1:22" ht="15.75" thickBot="1">
      <c r="A11" s="112"/>
      <c r="B11" s="110"/>
      <c r="C11" s="114"/>
      <c r="D11" s="129">
        <f>SUM(D10:F10)</f>
        <v>0</v>
      </c>
      <c r="E11" s="108"/>
      <c r="F11" s="108"/>
      <c r="G11" s="108">
        <f>SUM(G10:I10)</f>
        <v>0</v>
      </c>
      <c r="H11" s="108"/>
      <c r="I11" s="108"/>
      <c r="J11" s="108">
        <f>SUM(J10:L10)</f>
        <v>0</v>
      </c>
      <c r="K11" s="108"/>
      <c r="L11" s="108"/>
      <c r="M11" s="108">
        <f>SUM(M10:O10)</f>
        <v>0</v>
      </c>
      <c r="N11" s="108"/>
      <c r="O11" s="108"/>
      <c r="P11" s="108">
        <f>SUM(P10:R10)</f>
        <v>0</v>
      </c>
      <c r="Q11" s="108"/>
      <c r="R11" s="108"/>
      <c r="S11" s="157"/>
      <c r="T11" s="197"/>
      <c r="U11" s="203"/>
      <c r="V11" s="164"/>
    </row>
    <row r="12" spans="1:22" ht="15">
      <c r="A12" s="111">
        <v>3</v>
      </c>
      <c r="B12" s="109" t="str">
        <f>'Итоговый результат'!B14</f>
        <v>Ердяков Александр</v>
      </c>
      <c r="C12" s="113" t="str">
        <f>'Итоговый результат'!C14</f>
        <v>СП|ЗлаяПчела</v>
      </c>
      <c r="D12" s="30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-10</v>
      </c>
      <c r="L12" s="22">
        <v>0</v>
      </c>
      <c r="M12" s="22">
        <v>0</v>
      </c>
      <c r="N12" s="22">
        <v>0</v>
      </c>
      <c r="O12" s="22">
        <v>-10</v>
      </c>
      <c r="P12" s="22">
        <v>0</v>
      </c>
      <c r="Q12" s="22">
        <v>5</v>
      </c>
      <c r="R12" s="22"/>
      <c r="S12" s="156">
        <f>SUM(D13:R13)</f>
        <v>-15</v>
      </c>
      <c r="T12" s="196">
        <f>SUM(S12)</f>
        <v>-15</v>
      </c>
      <c r="U12" s="202">
        <f>IF($W$5&lt;&gt;0,ROUND(T12/$W$5,3),0)</f>
        <v>-0.3</v>
      </c>
      <c r="V12" s="163">
        <f>RANK(U12,$U$8:$U$87)</f>
        <v>37</v>
      </c>
    </row>
    <row r="13" spans="1:22" ht="15.75" thickBot="1">
      <c r="A13" s="112"/>
      <c r="B13" s="110"/>
      <c r="C13" s="114"/>
      <c r="D13" s="129">
        <f>SUM(D12:F12)</f>
        <v>0</v>
      </c>
      <c r="E13" s="108"/>
      <c r="F13" s="108"/>
      <c r="G13" s="108">
        <f>SUM(G12:I12)</f>
        <v>0</v>
      </c>
      <c r="H13" s="108"/>
      <c r="I13" s="108"/>
      <c r="J13" s="108">
        <f>SUM(J12:L12)</f>
        <v>-10</v>
      </c>
      <c r="K13" s="108"/>
      <c r="L13" s="108"/>
      <c r="M13" s="108">
        <f>SUM(M12:O12)</f>
        <v>-10</v>
      </c>
      <c r="N13" s="108"/>
      <c r="O13" s="108"/>
      <c r="P13" s="108">
        <f>SUM(P12:R12)</f>
        <v>5</v>
      </c>
      <c r="Q13" s="108"/>
      <c r="R13" s="108"/>
      <c r="S13" s="157"/>
      <c r="T13" s="197"/>
      <c r="U13" s="203"/>
      <c r="V13" s="164"/>
    </row>
    <row r="14" spans="1:22" ht="15">
      <c r="A14" s="111">
        <v>4</v>
      </c>
      <c r="B14" s="109" t="str">
        <f>'Итоговый результат'!B15</f>
        <v>Новиков Олег</v>
      </c>
      <c r="C14" s="113" t="str">
        <f>'Итоговый результат'!C15</f>
        <v>СП|Легион78</v>
      </c>
      <c r="D14" s="30">
        <v>0</v>
      </c>
      <c r="E14" s="22">
        <v>0</v>
      </c>
      <c r="F14" s="22">
        <v>0</v>
      </c>
      <c r="G14" s="22">
        <v>0</v>
      </c>
      <c r="H14" s="22">
        <v>0</v>
      </c>
      <c r="I14" s="22">
        <v>5</v>
      </c>
      <c r="J14" s="22">
        <v>5</v>
      </c>
      <c r="K14" s="22">
        <v>0</v>
      </c>
      <c r="L14" s="22">
        <v>0</v>
      </c>
      <c r="M14" s="22">
        <v>5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156">
        <f>SUM(D15:R15)</f>
        <v>15</v>
      </c>
      <c r="T14" s="196">
        <f>SUM(S14)</f>
        <v>15</v>
      </c>
      <c r="U14" s="202">
        <f>IF($W$5&lt;&gt;0,ROUND(T14/$W$5,3),0)</f>
        <v>0.3</v>
      </c>
      <c r="V14" s="163">
        <f>RANK(U14,$U$8:$U$87)</f>
        <v>7</v>
      </c>
    </row>
    <row r="15" spans="1:22" ht="15.75" thickBot="1">
      <c r="A15" s="112"/>
      <c r="B15" s="110"/>
      <c r="C15" s="114"/>
      <c r="D15" s="129">
        <f>SUM(D14:F14)</f>
        <v>0</v>
      </c>
      <c r="E15" s="108"/>
      <c r="F15" s="108"/>
      <c r="G15" s="108">
        <f>SUM(G14:I14)</f>
        <v>5</v>
      </c>
      <c r="H15" s="108"/>
      <c r="I15" s="108"/>
      <c r="J15" s="108">
        <f>SUM(J14:L14)</f>
        <v>5</v>
      </c>
      <c r="K15" s="108"/>
      <c r="L15" s="108"/>
      <c r="M15" s="108">
        <f>SUM(M14:O14)</f>
        <v>5</v>
      </c>
      <c r="N15" s="108"/>
      <c r="O15" s="108"/>
      <c r="P15" s="108">
        <f>SUM(P14:R14)</f>
        <v>0</v>
      </c>
      <c r="Q15" s="108"/>
      <c r="R15" s="108"/>
      <c r="S15" s="157"/>
      <c r="T15" s="197"/>
      <c r="U15" s="203"/>
      <c r="V15" s="164"/>
    </row>
    <row r="16" spans="1:22" ht="15">
      <c r="A16" s="111">
        <v>5</v>
      </c>
      <c r="B16" s="109" t="str">
        <f>'Итоговый результат'!B16</f>
        <v>Дмитриев Артем</v>
      </c>
      <c r="C16" s="113" t="str">
        <f>'Итоговый результат'!C16</f>
        <v>Москва|NoSpin</v>
      </c>
      <c r="D16" s="30">
        <v>5</v>
      </c>
      <c r="E16" s="22">
        <v>5</v>
      </c>
      <c r="F16" s="22">
        <v>0</v>
      </c>
      <c r="G16" s="22">
        <v>0</v>
      </c>
      <c r="H16" s="22">
        <v>0</v>
      </c>
      <c r="I16" s="22">
        <v>0</v>
      </c>
      <c r="J16" s="22">
        <v>5</v>
      </c>
      <c r="K16" s="22">
        <v>0</v>
      </c>
      <c r="L16" s="22">
        <v>0</v>
      </c>
      <c r="M16" s="22">
        <v>5</v>
      </c>
      <c r="N16" s="22">
        <v>5</v>
      </c>
      <c r="O16" s="22">
        <v>5</v>
      </c>
      <c r="P16" s="22">
        <v>5</v>
      </c>
      <c r="Q16" s="22">
        <v>5</v>
      </c>
      <c r="R16" s="22">
        <v>0</v>
      </c>
      <c r="S16" s="156">
        <f>SUM(D17:R17)</f>
        <v>40</v>
      </c>
      <c r="T16" s="196">
        <f>SUM(S16)</f>
        <v>40</v>
      </c>
      <c r="U16" s="202">
        <f>IF($W$5&lt;&gt;0,ROUND(T16/$W$5,3),0)</f>
        <v>0.8</v>
      </c>
      <c r="V16" s="163">
        <f>RANK(U16,$U$8:$U$87)</f>
        <v>2</v>
      </c>
    </row>
    <row r="17" spans="1:22" ht="15.75" thickBot="1">
      <c r="A17" s="112"/>
      <c r="B17" s="110"/>
      <c r="C17" s="114"/>
      <c r="D17" s="129">
        <f>SUM(D16:F16)</f>
        <v>10</v>
      </c>
      <c r="E17" s="108"/>
      <c r="F17" s="108"/>
      <c r="G17" s="108">
        <f>SUM(G16:I16)</f>
        <v>0</v>
      </c>
      <c r="H17" s="108"/>
      <c r="I17" s="108"/>
      <c r="J17" s="108">
        <f>SUM(J16:L16)</f>
        <v>5</v>
      </c>
      <c r="K17" s="108"/>
      <c r="L17" s="108"/>
      <c r="M17" s="108">
        <f>SUM(M16:O16)</f>
        <v>15</v>
      </c>
      <c r="N17" s="108"/>
      <c r="O17" s="108"/>
      <c r="P17" s="108">
        <f>SUM(P16:R16)</f>
        <v>10</v>
      </c>
      <c r="Q17" s="108"/>
      <c r="R17" s="108"/>
      <c r="S17" s="157"/>
      <c r="T17" s="197"/>
      <c r="U17" s="203"/>
      <c r="V17" s="164"/>
    </row>
    <row r="18" spans="1:22" ht="15">
      <c r="A18" s="111">
        <v>6</v>
      </c>
      <c r="B18" s="109" t="str">
        <f>'Итоговый результат'!B17</f>
        <v>Сидорин Денис</v>
      </c>
      <c r="C18" s="113" t="str">
        <f>'Итоговый результат'!C17</f>
        <v>НабЧел|Сварог</v>
      </c>
      <c r="D18" s="30">
        <v>0</v>
      </c>
      <c r="E18" s="22">
        <v>5</v>
      </c>
      <c r="F18" s="22">
        <v>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156">
        <f>SUM(D19:R19)</f>
        <v>10</v>
      </c>
      <c r="T18" s="196">
        <f>SUM(S18)</f>
        <v>10</v>
      </c>
      <c r="U18" s="202">
        <f>IF($W$5&lt;&gt;0,ROUND(T18/$W$5,3),0)</f>
        <v>0.2</v>
      </c>
      <c r="V18" s="163">
        <f>RANK(U18,$U$8:$U$87)</f>
        <v>10</v>
      </c>
    </row>
    <row r="19" spans="1:22" ht="15.75" thickBot="1">
      <c r="A19" s="112"/>
      <c r="B19" s="110"/>
      <c r="C19" s="114"/>
      <c r="D19" s="129">
        <f>SUM(D18:F18)</f>
        <v>10</v>
      </c>
      <c r="E19" s="108"/>
      <c r="F19" s="108"/>
      <c r="G19" s="108">
        <f>SUM(G18:I18)</f>
        <v>0</v>
      </c>
      <c r="H19" s="108"/>
      <c r="I19" s="108"/>
      <c r="J19" s="108">
        <f>SUM(J18:L18)</f>
        <v>0</v>
      </c>
      <c r="K19" s="108"/>
      <c r="L19" s="108"/>
      <c r="M19" s="108">
        <f>SUM(M18:O18)</f>
        <v>0</v>
      </c>
      <c r="N19" s="108"/>
      <c r="O19" s="108"/>
      <c r="P19" s="108">
        <f>SUM(P18:R18)</f>
        <v>0</v>
      </c>
      <c r="Q19" s="108"/>
      <c r="R19" s="108"/>
      <c r="S19" s="157"/>
      <c r="T19" s="197"/>
      <c r="U19" s="203"/>
      <c r="V19" s="164"/>
    </row>
    <row r="20" spans="1:22" ht="15">
      <c r="A20" s="111">
        <v>7</v>
      </c>
      <c r="B20" s="109" t="str">
        <f>'Итоговый результат'!B18</f>
        <v>Гусляков Кирилл</v>
      </c>
      <c r="C20" s="113" t="str">
        <f>'Итоговый результат'!C18</f>
        <v>Москва|Пересвет</v>
      </c>
      <c r="D20" s="30">
        <v>0</v>
      </c>
      <c r="E20" s="22">
        <v>0</v>
      </c>
      <c r="F20" s="22">
        <v>0</v>
      </c>
      <c r="G20" s="22">
        <v>5</v>
      </c>
      <c r="H20" s="22">
        <v>5</v>
      </c>
      <c r="I20" s="22">
        <v>5</v>
      </c>
      <c r="J20" s="22">
        <v>0</v>
      </c>
      <c r="K20" s="22">
        <v>0</v>
      </c>
      <c r="L20" s="22">
        <v>0</v>
      </c>
      <c r="M20" s="22">
        <v>5</v>
      </c>
      <c r="N20" s="22">
        <v>0</v>
      </c>
      <c r="O20" s="22">
        <v>5</v>
      </c>
      <c r="P20" s="22">
        <v>0</v>
      </c>
      <c r="Q20" s="22">
        <v>0</v>
      </c>
      <c r="R20" s="22">
        <v>-10</v>
      </c>
      <c r="S20" s="156">
        <f>SUM(D21:R21)</f>
        <v>15</v>
      </c>
      <c r="T20" s="196">
        <f>SUM(S20)</f>
        <v>15</v>
      </c>
      <c r="U20" s="137">
        <f>IF($W$5&lt;&gt;0,ROUND(T20/$W$5,3),0)</f>
        <v>0.3</v>
      </c>
      <c r="V20" s="163">
        <f>RANK(U20,$U$8:$U$87)</f>
        <v>7</v>
      </c>
    </row>
    <row r="21" spans="1:22" ht="15.75" thickBot="1">
      <c r="A21" s="112"/>
      <c r="B21" s="110"/>
      <c r="C21" s="114"/>
      <c r="D21" s="129">
        <f>SUM(D20:F20)</f>
        <v>0</v>
      </c>
      <c r="E21" s="108"/>
      <c r="F21" s="108"/>
      <c r="G21" s="108">
        <f>SUM(G20:I20)</f>
        <v>15</v>
      </c>
      <c r="H21" s="108"/>
      <c r="I21" s="108"/>
      <c r="J21" s="108">
        <f>SUM(J20:L20)</f>
        <v>0</v>
      </c>
      <c r="K21" s="108"/>
      <c r="L21" s="108"/>
      <c r="M21" s="108">
        <f>SUM(M20:O20)</f>
        <v>10</v>
      </c>
      <c r="N21" s="108"/>
      <c r="O21" s="108"/>
      <c r="P21" s="108">
        <f>SUM(P20:R20)</f>
        <v>-10</v>
      </c>
      <c r="Q21" s="108"/>
      <c r="R21" s="108"/>
      <c r="S21" s="157"/>
      <c r="T21" s="197"/>
      <c r="U21" s="138"/>
      <c r="V21" s="164"/>
    </row>
    <row r="22" spans="1:22" ht="15">
      <c r="A22" s="111">
        <v>8</v>
      </c>
      <c r="B22" s="109" t="str">
        <f>'Итоговый результат'!B19</f>
        <v>Шлоков Роман</v>
      </c>
      <c r="C22" s="113" t="str">
        <f>'Итоговый результат'!C19</f>
        <v>Москва|FreeKnife</v>
      </c>
      <c r="D22" s="30">
        <v>5</v>
      </c>
      <c r="E22" s="22">
        <v>0</v>
      </c>
      <c r="F22" s="22">
        <v>5</v>
      </c>
      <c r="G22" s="22">
        <v>-10</v>
      </c>
      <c r="H22" s="22">
        <v>5</v>
      </c>
      <c r="I22" s="22">
        <v>5</v>
      </c>
      <c r="J22" s="22">
        <v>0</v>
      </c>
      <c r="K22" s="22">
        <v>0</v>
      </c>
      <c r="L22" s="22">
        <v>5</v>
      </c>
      <c r="M22" s="22">
        <v>0</v>
      </c>
      <c r="N22" s="22">
        <v>0</v>
      </c>
      <c r="O22" s="22">
        <v>0</v>
      </c>
      <c r="P22" s="22">
        <v>0</v>
      </c>
      <c r="Q22" s="22">
        <v>5</v>
      </c>
      <c r="R22" s="22">
        <v>5</v>
      </c>
      <c r="S22" s="156">
        <f>SUM(D23:R23)</f>
        <v>25</v>
      </c>
      <c r="T22" s="196">
        <f>SUM(S22)</f>
        <v>25</v>
      </c>
      <c r="U22" s="137">
        <f>IF($W$5&lt;&gt;0,ROUND(T22/$W$5,3),0)</f>
        <v>0.5</v>
      </c>
      <c r="V22" s="163">
        <f>RANK(U22,$U$8:$U$87)</f>
        <v>4</v>
      </c>
    </row>
    <row r="23" spans="1:22" ht="15.75" thickBot="1">
      <c r="A23" s="112"/>
      <c r="B23" s="110"/>
      <c r="C23" s="114"/>
      <c r="D23" s="129">
        <f>SUM(D22:F22)</f>
        <v>10</v>
      </c>
      <c r="E23" s="108"/>
      <c r="F23" s="108"/>
      <c r="G23" s="108">
        <f>SUM(G22:I22)</f>
        <v>0</v>
      </c>
      <c r="H23" s="108"/>
      <c r="I23" s="108"/>
      <c r="J23" s="108">
        <f>SUM(J22:L22)</f>
        <v>5</v>
      </c>
      <c r="K23" s="108"/>
      <c r="L23" s="108"/>
      <c r="M23" s="108">
        <f>SUM(M22:O22)</f>
        <v>0</v>
      </c>
      <c r="N23" s="108"/>
      <c r="O23" s="108"/>
      <c r="P23" s="108">
        <f>SUM(P22:R22)</f>
        <v>10</v>
      </c>
      <c r="Q23" s="108"/>
      <c r="R23" s="108"/>
      <c r="S23" s="157"/>
      <c r="T23" s="197"/>
      <c r="U23" s="138"/>
      <c r="V23" s="164"/>
    </row>
    <row r="24" spans="1:22" ht="15">
      <c r="A24" s="111">
        <v>9</v>
      </c>
      <c r="B24" s="109" t="str">
        <f>'Итоговый результат'!B20</f>
        <v>Берзин Игорь</v>
      </c>
      <c r="C24" s="113" t="str">
        <f>'Итоговый результат'!C20</f>
        <v>Рязань|Пересвет</v>
      </c>
      <c r="D24" s="30">
        <v>0</v>
      </c>
      <c r="E24" s="22">
        <v>0</v>
      </c>
      <c r="F24" s="22">
        <v>0</v>
      </c>
      <c r="G24" s="22">
        <v>0</v>
      </c>
      <c r="H24" s="22">
        <v>5</v>
      </c>
      <c r="I24" s="22">
        <v>0</v>
      </c>
      <c r="J24" s="22">
        <v>-10</v>
      </c>
      <c r="K24" s="22">
        <v>0</v>
      </c>
      <c r="L24" s="22">
        <v>5</v>
      </c>
      <c r="M24" s="22">
        <v>0</v>
      </c>
      <c r="N24" s="22">
        <v>5</v>
      </c>
      <c r="O24" s="22">
        <v>5</v>
      </c>
      <c r="P24" s="22">
        <v>0</v>
      </c>
      <c r="Q24" s="22">
        <v>0</v>
      </c>
      <c r="R24" s="22">
        <v>-10</v>
      </c>
      <c r="S24" s="156">
        <f>SUM(D25:R25)</f>
        <v>0</v>
      </c>
      <c r="T24" s="196">
        <f>SUM(S24)</f>
        <v>0</v>
      </c>
      <c r="U24" s="137">
        <f>IF($W$5&lt;&gt;0,ROUND(T24/$W$5,3),0)</f>
        <v>0</v>
      </c>
      <c r="V24" s="163">
        <f>RANK(U24,$U$8:$U$87)</f>
        <v>12</v>
      </c>
    </row>
    <row r="25" spans="1:22" ht="15.75" thickBot="1">
      <c r="A25" s="112"/>
      <c r="B25" s="110"/>
      <c r="C25" s="114"/>
      <c r="D25" s="129">
        <f>SUM(D24:F24)</f>
        <v>0</v>
      </c>
      <c r="E25" s="108"/>
      <c r="F25" s="108"/>
      <c r="G25" s="108">
        <f>SUM(G24:I24)</f>
        <v>5</v>
      </c>
      <c r="H25" s="108"/>
      <c r="I25" s="108"/>
      <c r="J25" s="108">
        <f>SUM(J24:L24)</f>
        <v>-5</v>
      </c>
      <c r="K25" s="108"/>
      <c r="L25" s="108"/>
      <c r="M25" s="108">
        <f>SUM(M24:O24)</f>
        <v>10</v>
      </c>
      <c r="N25" s="108"/>
      <c r="O25" s="108"/>
      <c r="P25" s="108">
        <f>SUM(P24:R24)</f>
        <v>-10</v>
      </c>
      <c r="Q25" s="108"/>
      <c r="R25" s="108"/>
      <c r="S25" s="157"/>
      <c r="T25" s="197"/>
      <c r="U25" s="138"/>
      <c r="V25" s="164"/>
    </row>
    <row r="26" spans="1:22" ht="15">
      <c r="A26" s="111">
        <v>10</v>
      </c>
      <c r="B26" s="109" t="str">
        <f>'Итоговый результат'!B21</f>
        <v>Юрков Максим</v>
      </c>
      <c r="C26" s="113" t="str">
        <f>'Итоговый результат'!C21</f>
        <v>Рязань|Пересвет</v>
      </c>
      <c r="D26" s="30">
        <v>0</v>
      </c>
      <c r="E26" s="22">
        <v>0</v>
      </c>
      <c r="F26" s="22">
        <v>0</v>
      </c>
      <c r="G26" s="22">
        <v>0</v>
      </c>
      <c r="H26" s="22">
        <v>-10</v>
      </c>
      <c r="I26" s="22">
        <v>0</v>
      </c>
      <c r="J26" s="22">
        <v>0</v>
      </c>
      <c r="K26" s="22">
        <v>-10</v>
      </c>
      <c r="L26" s="22">
        <v>0</v>
      </c>
      <c r="M26" s="22">
        <v>0</v>
      </c>
      <c r="N26" s="22">
        <v>0</v>
      </c>
      <c r="O26" s="22">
        <v>-10</v>
      </c>
      <c r="P26" s="22">
        <v>5</v>
      </c>
      <c r="Q26" s="22">
        <v>5</v>
      </c>
      <c r="R26" s="22">
        <v>5</v>
      </c>
      <c r="S26" s="156">
        <f>SUM(D27:R27)</f>
        <v>-15</v>
      </c>
      <c r="T26" s="196">
        <f>SUM(S26)</f>
        <v>-15</v>
      </c>
      <c r="U26" s="137">
        <f>IF($W$5&lt;&gt;0,ROUND(T26/$W$5,3),0)</f>
        <v>-0.3</v>
      </c>
      <c r="V26" s="163">
        <f>RANK(U26,$U$8:$U$87)</f>
        <v>37</v>
      </c>
    </row>
    <row r="27" spans="1:22" ht="15.75" thickBot="1">
      <c r="A27" s="112"/>
      <c r="B27" s="110"/>
      <c r="C27" s="114"/>
      <c r="D27" s="129">
        <f>SUM(D26:F26)</f>
        <v>0</v>
      </c>
      <c r="E27" s="108"/>
      <c r="F27" s="108"/>
      <c r="G27" s="108">
        <f>SUM(G26:I26)</f>
        <v>-10</v>
      </c>
      <c r="H27" s="108"/>
      <c r="I27" s="108"/>
      <c r="J27" s="108">
        <f>SUM(J26:L26)</f>
        <v>-10</v>
      </c>
      <c r="K27" s="108"/>
      <c r="L27" s="108"/>
      <c r="M27" s="108">
        <f>SUM(M26:O26)</f>
        <v>-10</v>
      </c>
      <c r="N27" s="108"/>
      <c r="O27" s="108"/>
      <c r="P27" s="108">
        <f>SUM(P26:R26)</f>
        <v>15</v>
      </c>
      <c r="Q27" s="108"/>
      <c r="R27" s="108"/>
      <c r="S27" s="157"/>
      <c r="T27" s="197"/>
      <c r="U27" s="138"/>
      <c r="V27" s="164"/>
    </row>
    <row r="28" spans="1:22" ht="15">
      <c r="A28" s="111">
        <v>11</v>
      </c>
      <c r="B28" s="109" t="str">
        <f>'Итоговый результат'!B22</f>
        <v>Самков Владислав</v>
      </c>
      <c r="C28" s="113" t="str">
        <f>'Итоговый результат'!C22</f>
        <v>НабЧел|АлтынНур</v>
      </c>
      <c r="D28" s="30">
        <v>0</v>
      </c>
      <c r="E28" s="22">
        <v>5</v>
      </c>
      <c r="F28" s="22">
        <v>5</v>
      </c>
      <c r="G28" s="22">
        <v>-10</v>
      </c>
      <c r="H28" s="22">
        <v>0</v>
      </c>
      <c r="I28" s="22">
        <v>5</v>
      </c>
      <c r="J28" s="22">
        <v>0</v>
      </c>
      <c r="K28" s="22">
        <v>-10</v>
      </c>
      <c r="L28" s="22">
        <v>0</v>
      </c>
      <c r="M28" s="22">
        <v>0</v>
      </c>
      <c r="N28" s="22">
        <v>-10</v>
      </c>
      <c r="O28" s="22">
        <v>5</v>
      </c>
      <c r="P28" s="22">
        <v>0</v>
      </c>
      <c r="Q28" s="22">
        <v>0</v>
      </c>
      <c r="R28" s="22">
        <v>-10</v>
      </c>
      <c r="S28" s="156">
        <f>SUM(D29:R29)</f>
        <v>-20</v>
      </c>
      <c r="T28" s="196">
        <f>SUM(S28)</f>
        <v>-20</v>
      </c>
      <c r="U28" s="137">
        <f>IF($W$5&lt;&gt;0,ROUND(T28/$W$5,3),0)</f>
        <v>-0.4</v>
      </c>
      <c r="V28" s="163">
        <f>RANK(U28,$U$8:$U$87)</f>
        <v>40</v>
      </c>
    </row>
    <row r="29" spans="1:22" ht="15.75" thickBot="1">
      <c r="A29" s="112"/>
      <c r="B29" s="110"/>
      <c r="C29" s="114"/>
      <c r="D29" s="129">
        <f>SUM(D28:F28)</f>
        <v>10</v>
      </c>
      <c r="E29" s="108"/>
      <c r="F29" s="108"/>
      <c r="G29" s="108">
        <f>SUM(G28:I28)</f>
        <v>-5</v>
      </c>
      <c r="H29" s="108"/>
      <c r="I29" s="108"/>
      <c r="J29" s="108">
        <f>SUM(J28:L28)</f>
        <v>-10</v>
      </c>
      <c r="K29" s="108"/>
      <c r="L29" s="108"/>
      <c r="M29" s="108">
        <f>SUM(M28:O28)</f>
        <v>-5</v>
      </c>
      <c r="N29" s="108"/>
      <c r="O29" s="108"/>
      <c r="P29" s="108">
        <f>SUM(P28:R28)</f>
        <v>-10</v>
      </c>
      <c r="Q29" s="108"/>
      <c r="R29" s="108"/>
      <c r="S29" s="157"/>
      <c r="T29" s="197"/>
      <c r="U29" s="138"/>
      <c r="V29" s="164"/>
    </row>
    <row r="30" spans="1:22" ht="15">
      <c r="A30" s="111">
        <v>12</v>
      </c>
      <c r="B30" s="109" t="str">
        <f>'Итоговый результат'!B23</f>
        <v>Митрофанов Владимир</v>
      </c>
      <c r="C30" s="113" t="str">
        <f>'Итоговый результат'!C23</f>
        <v>Москва|ТвердаяРука</v>
      </c>
      <c r="D30" s="30">
        <v>5</v>
      </c>
      <c r="E30" s="22">
        <v>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-10</v>
      </c>
      <c r="S30" s="156">
        <f>SUM(D31:R31)</f>
        <v>0</v>
      </c>
      <c r="T30" s="196">
        <f>SUM(S30)</f>
        <v>0</v>
      </c>
      <c r="U30" s="137">
        <f>IF($W$5&lt;&gt;0,ROUND(T30/$W$5,3),0)</f>
        <v>0</v>
      </c>
      <c r="V30" s="163">
        <f>RANK(U30,$U$8:$U$87)</f>
        <v>12</v>
      </c>
    </row>
    <row r="31" spans="1:22" ht="15.75" thickBot="1">
      <c r="A31" s="112"/>
      <c r="B31" s="110"/>
      <c r="C31" s="114"/>
      <c r="D31" s="129">
        <f>SUM(D30:F30)</f>
        <v>10</v>
      </c>
      <c r="E31" s="108"/>
      <c r="F31" s="108"/>
      <c r="G31" s="108">
        <f>SUM(G30:I30)</f>
        <v>0</v>
      </c>
      <c r="H31" s="108"/>
      <c r="I31" s="108"/>
      <c r="J31" s="108">
        <f>SUM(J30:L30)</f>
        <v>0</v>
      </c>
      <c r="K31" s="108"/>
      <c r="L31" s="108"/>
      <c r="M31" s="108">
        <f>SUM(M30:O30)</f>
        <v>0</v>
      </c>
      <c r="N31" s="108"/>
      <c r="O31" s="108"/>
      <c r="P31" s="108">
        <f>SUM(P30:R30)</f>
        <v>-10</v>
      </c>
      <c r="Q31" s="108"/>
      <c r="R31" s="108"/>
      <c r="S31" s="157"/>
      <c r="T31" s="197"/>
      <c r="U31" s="138"/>
      <c r="V31" s="164"/>
    </row>
    <row r="32" spans="1:22" ht="15">
      <c r="A32" s="111">
        <v>13</v>
      </c>
      <c r="B32" s="109" t="str">
        <f>'Итоговый результат'!B24</f>
        <v>Бочков Илья</v>
      </c>
      <c r="C32" s="113" t="str">
        <f>'Итоговый результат'!C24</f>
        <v>Москва|FreeKnife</v>
      </c>
      <c r="D32" s="30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156">
        <f>SUM(D33:R33)</f>
        <v>0</v>
      </c>
      <c r="T32" s="196">
        <f>SUM(S32)</f>
        <v>0</v>
      </c>
      <c r="U32" s="137">
        <f>IF($W$5&lt;&gt;0,ROUND(T32/$W$5,3),0)</f>
        <v>0</v>
      </c>
      <c r="V32" s="163">
        <f>RANK(U32,$U$8:$U$87)</f>
        <v>12</v>
      </c>
    </row>
    <row r="33" spans="1:22" ht="15.75" thickBot="1">
      <c r="A33" s="112"/>
      <c r="B33" s="110"/>
      <c r="C33" s="114"/>
      <c r="D33" s="129">
        <f>SUM(D32:F32)</f>
        <v>0</v>
      </c>
      <c r="E33" s="108"/>
      <c r="F33" s="108"/>
      <c r="G33" s="108">
        <f>SUM(G32:I32)</f>
        <v>0</v>
      </c>
      <c r="H33" s="108"/>
      <c r="I33" s="108"/>
      <c r="J33" s="108">
        <f>SUM(J32:L32)</f>
        <v>0</v>
      </c>
      <c r="K33" s="108"/>
      <c r="L33" s="108"/>
      <c r="M33" s="108">
        <f>SUM(M32:O32)</f>
        <v>0</v>
      </c>
      <c r="N33" s="108"/>
      <c r="O33" s="108"/>
      <c r="P33" s="108">
        <f>SUM(P32:R32)</f>
        <v>0</v>
      </c>
      <c r="Q33" s="108"/>
      <c r="R33" s="108"/>
      <c r="S33" s="157"/>
      <c r="T33" s="197"/>
      <c r="U33" s="138"/>
      <c r="V33" s="164"/>
    </row>
    <row r="34" spans="1:22" ht="15">
      <c r="A34" s="111">
        <v>14</v>
      </c>
      <c r="B34" s="109" t="str">
        <f>'Итоговый результат'!B25</f>
        <v>Сушенков Дмитрий</v>
      </c>
      <c r="C34" s="113" t="str">
        <f>'Итоговый результат'!C25</f>
        <v>Москва|FreeKnife</v>
      </c>
      <c r="D34" s="30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-10</v>
      </c>
      <c r="O34" s="22">
        <v>0</v>
      </c>
      <c r="P34" s="22">
        <v>0</v>
      </c>
      <c r="Q34" s="22">
        <v>0</v>
      </c>
      <c r="R34" s="22">
        <v>0</v>
      </c>
      <c r="S34" s="156">
        <f>SUM(D35:R35)</f>
        <v>-10</v>
      </c>
      <c r="T34" s="196">
        <f>SUM(S34)</f>
        <v>-10</v>
      </c>
      <c r="U34" s="137">
        <f>IF($W$5&lt;&gt;0,ROUND(T34/$W$5,3),0)</f>
        <v>-0.2</v>
      </c>
      <c r="V34" s="163">
        <f>RANK(U34,$U$8:$U$87)</f>
        <v>36</v>
      </c>
    </row>
    <row r="35" spans="1:22" ht="15.75" thickBot="1">
      <c r="A35" s="112"/>
      <c r="B35" s="110"/>
      <c r="C35" s="114"/>
      <c r="D35" s="129">
        <f>SUM(D34:F34)</f>
        <v>0</v>
      </c>
      <c r="E35" s="108"/>
      <c r="F35" s="108"/>
      <c r="G35" s="108">
        <f>SUM(G34:I34)</f>
        <v>0</v>
      </c>
      <c r="H35" s="108"/>
      <c r="I35" s="108"/>
      <c r="J35" s="108">
        <f>SUM(J34:L34)</f>
        <v>0</v>
      </c>
      <c r="K35" s="108"/>
      <c r="L35" s="108"/>
      <c r="M35" s="108">
        <f>SUM(M34:O34)</f>
        <v>-10</v>
      </c>
      <c r="N35" s="108"/>
      <c r="O35" s="108"/>
      <c r="P35" s="108">
        <f>SUM(P34:R34)</f>
        <v>0</v>
      </c>
      <c r="Q35" s="108"/>
      <c r="R35" s="108"/>
      <c r="S35" s="157"/>
      <c r="T35" s="197"/>
      <c r="U35" s="138"/>
      <c r="V35" s="164"/>
    </row>
    <row r="36" spans="1:22" ht="15">
      <c r="A36" s="111">
        <v>15</v>
      </c>
      <c r="B36" s="109" t="str">
        <f>'Итоговый результат'!B26</f>
        <v>Малышев Константин</v>
      </c>
      <c r="C36" s="113" t="str">
        <f>'Итоговый результат'!C26</f>
        <v>Москва|FreeKnife</v>
      </c>
      <c r="D36" s="30">
        <v>5</v>
      </c>
      <c r="E36" s="22">
        <v>5</v>
      </c>
      <c r="F36" s="22">
        <v>0</v>
      </c>
      <c r="G36" s="22">
        <v>0</v>
      </c>
      <c r="H36" s="22">
        <v>0</v>
      </c>
      <c r="I36" s="22">
        <v>5</v>
      </c>
      <c r="J36" s="22">
        <v>0</v>
      </c>
      <c r="K36" s="22">
        <v>0</v>
      </c>
      <c r="L36" s="22">
        <v>0</v>
      </c>
      <c r="M36" s="22">
        <v>0</v>
      </c>
      <c r="N36" s="22">
        <v>5</v>
      </c>
      <c r="O36" s="22">
        <v>5</v>
      </c>
      <c r="P36" s="22">
        <v>0</v>
      </c>
      <c r="Q36" s="22">
        <v>5</v>
      </c>
      <c r="R36" s="22">
        <v>0</v>
      </c>
      <c r="S36" s="156">
        <f>SUM(D37:R37)</f>
        <v>30</v>
      </c>
      <c r="T36" s="196">
        <f>SUM(S36)</f>
        <v>30</v>
      </c>
      <c r="U36" s="137">
        <f>IF($W$5&lt;&gt;0,ROUND(T36/$W$5,3),0)</f>
        <v>0.6</v>
      </c>
      <c r="V36" s="163">
        <f>RANK(U36,$U$8:$U$87)</f>
        <v>3</v>
      </c>
    </row>
    <row r="37" spans="1:22" ht="15.75" thickBot="1">
      <c r="A37" s="141"/>
      <c r="B37" s="142"/>
      <c r="C37" s="143"/>
      <c r="D37" s="106">
        <f>SUM(D36:F36)</f>
        <v>10</v>
      </c>
      <c r="E37" s="107"/>
      <c r="F37" s="107"/>
      <c r="G37" s="107">
        <f>SUM(G36:I36)</f>
        <v>5</v>
      </c>
      <c r="H37" s="107"/>
      <c r="I37" s="107"/>
      <c r="J37" s="107">
        <f>SUM(J36:L36)</f>
        <v>0</v>
      </c>
      <c r="K37" s="107"/>
      <c r="L37" s="107"/>
      <c r="M37" s="107">
        <f>SUM(M36:O36)</f>
        <v>10</v>
      </c>
      <c r="N37" s="107"/>
      <c r="O37" s="107"/>
      <c r="P37" s="107">
        <f>SUM(P36:R36)</f>
        <v>5</v>
      </c>
      <c r="Q37" s="107"/>
      <c r="R37" s="107"/>
      <c r="S37" s="182"/>
      <c r="T37" s="197"/>
      <c r="U37" s="145"/>
      <c r="V37" s="162"/>
    </row>
    <row r="38" spans="1:22" ht="15">
      <c r="A38" s="111">
        <v>16</v>
      </c>
      <c r="B38" s="109" t="str">
        <f>'Итоговый результат'!B27</f>
        <v>Стародумов Владимир</v>
      </c>
      <c r="C38" s="113" t="str">
        <f>'Итоговый результат'!C27</f>
        <v>Москва|FreeKnife</v>
      </c>
      <c r="D38" s="30">
        <v>0</v>
      </c>
      <c r="E38" s="22">
        <v>0</v>
      </c>
      <c r="F38" s="22">
        <v>0</v>
      </c>
      <c r="G38" s="22">
        <v>-10</v>
      </c>
      <c r="H38" s="22">
        <v>0</v>
      </c>
      <c r="I38" s="22">
        <v>0</v>
      </c>
      <c r="J38" s="22">
        <v>-10</v>
      </c>
      <c r="K38" s="22">
        <v>0</v>
      </c>
      <c r="L38" s="22">
        <v>0</v>
      </c>
      <c r="M38" s="22">
        <v>0</v>
      </c>
      <c r="N38" s="22">
        <v>0</v>
      </c>
      <c r="O38" s="22">
        <v>5</v>
      </c>
      <c r="P38" s="22">
        <v>0</v>
      </c>
      <c r="Q38" s="22">
        <v>0</v>
      </c>
      <c r="R38" s="22">
        <v>0</v>
      </c>
      <c r="S38" s="156">
        <f>SUM(D39:R39)</f>
        <v>-15</v>
      </c>
      <c r="T38" s="196">
        <f>SUM(S38)</f>
        <v>-15</v>
      </c>
      <c r="U38" s="137">
        <f>IF($W$5&lt;&gt;0,ROUND(T38/$W$5,3),0)</f>
        <v>-0.3</v>
      </c>
      <c r="V38" s="163">
        <f>RANK(U38,$U$8:$U$87)</f>
        <v>37</v>
      </c>
    </row>
    <row r="39" spans="1:22" ht="15.75" thickBot="1">
      <c r="A39" s="112"/>
      <c r="B39" s="110"/>
      <c r="C39" s="114"/>
      <c r="D39" s="129">
        <f>SUM(D38:F38)</f>
        <v>0</v>
      </c>
      <c r="E39" s="108"/>
      <c r="F39" s="108"/>
      <c r="G39" s="108">
        <f>SUM(G38:I38)</f>
        <v>-10</v>
      </c>
      <c r="H39" s="108"/>
      <c r="I39" s="108"/>
      <c r="J39" s="108">
        <f>SUM(J38:L38)</f>
        <v>-10</v>
      </c>
      <c r="K39" s="108"/>
      <c r="L39" s="108"/>
      <c r="M39" s="108">
        <f>SUM(M38:O38)</f>
        <v>5</v>
      </c>
      <c r="N39" s="108"/>
      <c r="O39" s="108"/>
      <c r="P39" s="108">
        <f>SUM(P38:R38)</f>
        <v>0</v>
      </c>
      <c r="Q39" s="108"/>
      <c r="R39" s="108"/>
      <c r="S39" s="157"/>
      <c r="T39" s="197"/>
      <c r="U39" s="138"/>
      <c r="V39" s="164"/>
    </row>
    <row r="40" spans="1:22" ht="15">
      <c r="A40" s="148">
        <v>17</v>
      </c>
      <c r="B40" s="149" t="str">
        <f>'Итоговый результат'!B28</f>
        <v>Воронков Андрей</v>
      </c>
      <c r="C40" s="150" t="str">
        <f>'Итоговый результат'!C28</f>
        <v>Москва|FreeKnife</v>
      </c>
      <c r="D40" s="14">
        <v>-10</v>
      </c>
      <c r="E40" s="15">
        <v>0</v>
      </c>
      <c r="F40" s="15">
        <v>5</v>
      </c>
      <c r="G40" s="15">
        <v>0</v>
      </c>
      <c r="H40" s="15">
        <v>0</v>
      </c>
      <c r="I40" s="15">
        <v>5</v>
      </c>
      <c r="J40" s="15">
        <v>0</v>
      </c>
      <c r="K40" s="15">
        <v>5</v>
      </c>
      <c r="L40" s="15">
        <v>5</v>
      </c>
      <c r="M40" s="15">
        <v>5</v>
      </c>
      <c r="N40" s="15">
        <v>5</v>
      </c>
      <c r="O40" s="15">
        <v>5</v>
      </c>
      <c r="P40" s="15">
        <v>0</v>
      </c>
      <c r="Q40" s="15">
        <v>0</v>
      </c>
      <c r="R40" s="15">
        <v>0</v>
      </c>
      <c r="S40" s="181">
        <f>SUM(D41:R41)</f>
        <v>25</v>
      </c>
      <c r="T40" s="196">
        <f>SUM(S40)</f>
        <v>25</v>
      </c>
      <c r="U40" s="151">
        <f>IF($W$5&lt;&gt;0,ROUND(T40/$W$5,3),0)</f>
        <v>0.5</v>
      </c>
      <c r="V40" s="161">
        <f>RANK(U40,$U$8:$U$87)</f>
        <v>4</v>
      </c>
    </row>
    <row r="41" spans="1:22" ht="15.75" thickBot="1">
      <c r="A41" s="112"/>
      <c r="B41" s="110"/>
      <c r="C41" s="114"/>
      <c r="D41" s="129">
        <f>SUM(D40:F40)</f>
        <v>-5</v>
      </c>
      <c r="E41" s="108"/>
      <c r="F41" s="108"/>
      <c r="G41" s="108">
        <f>SUM(G40:I40)</f>
        <v>5</v>
      </c>
      <c r="H41" s="108"/>
      <c r="I41" s="108"/>
      <c r="J41" s="108">
        <f>SUM(J40:L40)</f>
        <v>10</v>
      </c>
      <c r="K41" s="108"/>
      <c r="L41" s="108"/>
      <c r="M41" s="108">
        <f>SUM(M40:O40)</f>
        <v>15</v>
      </c>
      <c r="N41" s="108"/>
      <c r="O41" s="108"/>
      <c r="P41" s="108">
        <f>SUM(P40:R40)</f>
        <v>0</v>
      </c>
      <c r="Q41" s="108"/>
      <c r="R41" s="108"/>
      <c r="S41" s="157"/>
      <c r="T41" s="197"/>
      <c r="U41" s="138"/>
      <c r="V41" s="164"/>
    </row>
    <row r="42" spans="1:22" ht="15">
      <c r="A42" s="149">
        <v>18</v>
      </c>
      <c r="B42" s="149" t="str">
        <f>'Итоговый результат'!B29</f>
        <v>Аюпов Альберт</v>
      </c>
      <c r="C42" s="150" t="str">
        <f>'Итоговый результат'!C29</f>
        <v>Москва|FreeKnife</v>
      </c>
      <c r="D42" s="14">
        <v>0</v>
      </c>
      <c r="E42" s="15">
        <v>0</v>
      </c>
      <c r="F42" s="15">
        <v>5</v>
      </c>
      <c r="G42" s="15">
        <v>5</v>
      </c>
      <c r="H42" s="15">
        <v>0</v>
      </c>
      <c r="I42" s="15">
        <v>5</v>
      </c>
      <c r="J42" s="15">
        <v>0</v>
      </c>
      <c r="K42" s="15">
        <v>-10</v>
      </c>
      <c r="L42" s="15">
        <v>0</v>
      </c>
      <c r="M42" s="15">
        <v>0</v>
      </c>
      <c r="N42" s="15">
        <v>0</v>
      </c>
      <c r="O42" s="15">
        <v>-10</v>
      </c>
      <c r="P42" s="15">
        <v>0</v>
      </c>
      <c r="Q42" s="15">
        <v>5</v>
      </c>
      <c r="R42" s="15">
        <v>0</v>
      </c>
      <c r="S42" s="181">
        <f>SUM(D43:R43)</f>
        <v>0</v>
      </c>
      <c r="T42" s="196">
        <f>SUM(S42)</f>
        <v>0</v>
      </c>
      <c r="U42" s="151">
        <f>IF($W$5&lt;&gt;0,ROUND(T42/$W$5,3),0)</f>
        <v>0</v>
      </c>
      <c r="V42" s="161">
        <f>RANK(U42,$U$8:$U$87)</f>
        <v>12</v>
      </c>
    </row>
    <row r="43" spans="1:22" ht="15.75" thickBot="1">
      <c r="A43" s="142"/>
      <c r="B43" s="142"/>
      <c r="C43" s="143"/>
      <c r="D43" s="106">
        <f>SUM(D42:F42)</f>
        <v>5</v>
      </c>
      <c r="E43" s="107"/>
      <c r="F43" s="107"/>
      <c r="G43" s="107">
        <f>SUM(G42:I42)</f>
        <v>10</v>
      </c>
      <c r="H43" s="107"/>
      <c r="I43" s="107"/>
      <c r="J43" s="107">
        <f>SUM(J42:L42)</f>
        <v>-10</v>
      </c>
      <c r="K43" s="107"/>
      <c r="L43" s="107"/>
      <c r="M43" s="107">
        <f>SUM(M42:O42)</f>
        <v>-10</v>
      </c>
      <c r="N43" s="107"/>
      <c r="O43" s="107"/>
      <c r="P43" s="107">
        <f>SUM(P42:R42)</f>
        <v>5</v>
      </c>
      <c r="Q43" s="107"/>
      <c r="R43" s="107"/>
      <c r="S43" s="182"/>
      <c r="T43" s="197"/>
      <c r="U43" s="145"/>
      <c r="V43" s="162"/>
    </row>
    <row r="44" spans="1:22" ht="15">
      <c r="A44" s="111">
        <v>19</v>
      </c>
      <c r="B44" s="109" t="str">
        <f>'Итоговый результат'!B30</f>
        <v>Седышев Михаил</v>
      </c>
      <c r="C44" s="113" t="str">
        <f>'Итоговый результат'!C30</f>
        <v>Самара</v>
      </c>
      <c r="D44" s="30">
        <v>5</v>
      </c>
      <c r="E44" s="22">
        <v>5</v>
      </c>
      <c r="F44" s="22">
        <v>5</v>
      </c>
      <c r="G44" s="22">
        <v>0</v>
      </c>
      <c r="H44" s="22">
        <v>0</v>
      </c>
      <c r="I44" s="22">
        <v>5</v>
      </c>
      <c r="J44" s="22">
        <v>0</v>
      </c>
      <c r="K44" s="22">
        <v>5</v>
      </c>
      <c r="L44" s="22">
        <v>0</v>
      </c>
      <c r="M44" s="22">
        <v>5</v>
      </c>
      <c r="N44" s="22">
        <v>5</v>
      </c>
      <c r="O44" s="22">
        <v>0</v>
      </c>
      <c r="P44" s="22">
        <v>5</v>
      </c>
      <c r="Q44" s="22">
        <v>5</v>
      </c>
      <c r="R44" s="22">
        <v>5</v>
      </c>
      <c r="S44" s="156">
        <f>SUM(D45:R45)</f>
        <v>50</v>
      </c>
      <c r="T44" s="196">
        <f>SUM(S44)</f>
        <v>50</v>
      </c>
      <c r="U44" s="137">
        <f>IF($W$5&lt;&gt;0,ROUND(T44/$W$5,3),0)</f>
        <v>1</v>
      </c>
      <c r="V44" s="163">
        <f>RANK(U44,$U$8:$U$87)</f>
        <v>1</v>
      </c>
    </row>
    <row r="45" spans="1:22" ht="15.75" thickBot="1">
      <c r="A45" s="141"/>
      <c r="B45" s="142"/>
      <c r="C45" s="143"/>
      <c r="D45" s="106">
        <f>SUM(D44:F44)</f>
        <v>15</v>
      </c>
      <c r="E45" s="107"/>
      <c r="F45" s="107"/>
      <c r="G45" s="107">
        <f>SUM(G44:I44)</f>
        <v>5</v>
      </c>
      <c r="H45" s="107"/>
      <c r="I45" s="107"/>
      <c r="J45" s="107">
        <f>SUM(J44:L44)</f>
        <v>5</v>
      </c>
      <c r="K45" s="107"/>
      <c r="L45" s="107"/>
      <c r="M45" s="107">
        <f>SUM(M44:O44)</f>
        <v>10</v>
      </c>
      <c r="N45" s="107"/>
      <c r="O45" s="107"/>
      <c r="P45" s="107">
        <f>SUM(P44:R44)</f>
        <v>15</v>
      </c>
      <c r="Q45" s="107"/>
      <c r="R45" s="107"/>
      <c r="S45" s="182"/>
      <c r="T45" s="197"/>
      <c r="U45" s="145"/>
      <c r="V45" s="162"/>
    </row>
    <row r="46" spans="1:22" ht="15">
      <c r="A46" s="111">
        <v>20</v>
      </c>
      <c r="B46" s="109" t="str">
        <f>'Итоговый результат'!B31</f>
        <v>Большов Игорь</v>
      </c>
      <c r="C46" s="113" t="str">
        <f>'Итоговый результат'!C31</f>
        <v>Москва|FreeKnife</v>
      </c>
      <c r="D46" s="30">
        <v>0</v>
      </c>
      <c r="E46" s="22">
        <v>0</v>
      </c>
      <c r="F46" s="22">
        <v>0</v>
      </c>
      <c r="G46" s="22">
        <v>0</v>
      </c>
      <c r="H46" s="22">
        <v>5</v>
      </c>
      <c r="I46" s="22">
        <v>0</v>
      </c>
      <c r="J46" s="22">
        <v>0</v>
      </c>
      <c r="K46" s="22">
        <v>5</v>
      </c>
      <c r="L46" s="22">
        <v>5</v>
      </c>
      <c r="M46" s="22">
        <v>0</v>
      </c>
      <c r="N46" s="22">
        <v>0</v>
      </c>
      <c r="O46" s="22">
        <v>0</v>
      </c>
      <c r="P46" s="22">
        <v>5</v>
      </c>
      <c r="Q46" s="22">
        <v>0</v>
      </c>
      <c r="R46" s="22">
        <v>0</v>
      </c>
      <c r="S46" s="156">
        <f>SUM(D47:R47)</f>
        <v>20</v>
      </c>
      <c r="T46" s="196">
        <f>SUM(S46)</f>
        <v>20</v>
      </c>
      <c r="U46" s="137">
        <f>IF($W$5&lt;&gt;0,ROUND(T46/$W$5,3),0)</f>
        <v>0.4</v>
      </c>
      <c r="V46" s="163">
        <f>RANK(U46,$U$8:$U$87)</f>
        <v>6</v>
      </c>
    </row>
    <row r="47" spans="1:22" ht="15.75" thickBot="1">
      <c r="A47" s="112"/>
      <c r="B47" s="110"/>
      <c r="C47" s="114"/>
      <c r="D47" s="129">
        <f>SUM(D46:F46)</f>
        <v>0</v>
      </c>
      <c r="E47" s="108"/>
      <c r="F47" s="108"/>
      <c r="G47" s="108">
        <f>SUM(G46:I46)</f>
        <v>5</v>
      </c>
      <c r="H47" s="108"/>
      <c r="I47" s="108"/>
      <c r="J47" s="108">
        <f>SUM(J46:L46)</f>
        <v>10</v>
      </c>
      <c r="K47" s="108"/>
      <c r="L47" s="108"/>
      <c r="M47" s="108">
        <f>SUM(M46:O46)</f>
        <v>0</v>
      </c>
      <c r="N47" s="108"/>
      <c r="O47" s="108"/>
      <c r="P47" s="108">
        <f>SUM(P46:R46)</f>
        <v>5</v>
      </c>
      <c r="Q47" s="108"/>
      <c r="R47" s="108"/>
      <c r="S47" s="157"/>
      <c r="T47" s="197"/>
      <c r="U47" s="138"/>
      <c r="V47" s="164"/>
    </row>
    <row r="48" spans="1:22" ht="15">
      <c r="A48" s="148">
        <v>21</v>
      </c>
      <c r="B48" s="149" t="str">
        <f>'Итоговый результат'!B32</f>
        <v>Ерошин Анатолий</v>
      </c>
      <c r="C48" s="150" t="str">
        <f>'Итоговый результат'!C32</f>
        <v>Москва</v>
      </c>
      <c r="D48" s="14">
        <v>0</v>
      </c>
      <c r="E48" s="15">
        <v>0</v>
      </c>
      <c r="F48" s="15">
        <v>5</v>
      </c>
      <c r="G48" s="15">
        <v>0</v>
      </c>
      <c r="H48" s="15">
        <v>5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5</v>
      </c>
      <c r="P48" s="15">
        <v>0</v>
      </c>
      <c r="Q48" s="15">
        <v>0</v>
      </c>
      <c r="R48" s="15">
        <v>0</v>
      </c>
      <c r="S48" s="181">
        <f>SUM(D49:R49)</f>
        <v>15</v>
      </c>
      <c r="T48" s="196">
        <f>SUM(S48)</f>
        <v>15</v>
      </c>
      <c r="U48" s="151">
        <f>IF($W$5&lt;&gt;0,ROUND(T48/$W$5,3),0)</f>
        <v>0.3</v>
      </c>
      <c r="V48" s="161">
        <f>RANK(U48,$U$8:$U$87)</f>
        <v>7</v>
      </c>
    </row>
    <row r="49" spans="1:22" ht="15.75" thickBot="1">
      <c r="A49" s="112"/>
      <c r="B49" s="110"/>
      <c r="C49" s="114"/>
      <c r="D49" s="129">
        <f>SUM(D48:F48)</f>
        <v>5</v>
      </c>
      <c r="E49" s="108"/>
      <c r="F49" s="108"/>
      <c r="G49" s="108">
        <f>SUM(G48:I48)</f>
        <v>5</v>
      </c>
      <c r="H49" s="108"/>
      <c r="I49" s="108"/>
      <c r="J49" s="108">
        <f>SUM(J48:L48)</f>
        <v>0</v>
      </c>
      <c r="K49" s="108"/>
      <c r="L49" s="108"/>
      <c r="M49" s="108">
        <f>SUM(M48:O48)</f>
        <v>5</v>
      </c>
      <c r="N49" s="108"/>
      <c r="O49" s="108"/>
      <c r="P49" s="108">
        <f>SUM(P48:R48)</f>
        <v>0</v>
      </c>
      <c r="Q49" s="108"/>
      <c r="R49" s="108"/>
      <c r="S49" s="157"/>
      <c r="T49" s="197"/>
      <c r="U49" s="138"/>
      <c r="V49" s="164"/>
    </row>
    <row r="50" spans="1:22" ht="15">
      <c r="A50" s="149">
        <v>22</v>
      </c>
      <c r="B50" s="149" t="str">
        <f>'Итоговый результат'!B33</f>
        <v>Ольхов Евгений</v>
      </c>
      <c r="C50" s="150" t="str">
        <f>'Итоговый результат'!C33</f>
        <v>Москва|СДР</v>
      </c>
      <c r="D50" s="14">
        <v>0</v>
      </c>
      <c r="E50" s="15">
        <v>0</v>
      </c>
      <c r="F50" s="15">
        <v>0</v>
      </c>
      <c r="G50" s="15">
        <v>0</v>
      </c>
      <c r="H50" s="15">
        <v>5</v>
      </c>
      <c r="I50" s="15">
        <v>0</v>
      </c>
      <c r="J50" s="15">
        <v>0</v>
      </c>
      <c r="K50" s="15">
        <v>0</v>
      </c>
      <c r="L50" s="15">
        <v>5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81">
        <f>SUM(D51:R51)</f>
        <v>10</v>
      </c>
      <c r="T50" s="196">
        <f>SUM(S50)</f>
        <v>10</v>
      </c>
      <c r="U50" s="151">
        <f>IF($W$5&lt;&gt;0,ROUND(T50/$W$5,3),0)</f>
        <v>0.2</v>
      </c>
      <c r="V50" s="161">
        <f>RANK(U50,$U$8:$U$87)</f>
        <v>10</v>
      </c>
    </row>
    <row r="51" spans="1:22" ht="15.75" thickBot="1">
      <c r="A51" s="142"/>
      <c r="B51" s="142"/>
      <c r="C51" s="143"/>
      <c r="D51" s="106">
        <f>SUM(D50:F50)</f>
        <v>0</v>
      </c>
      <c r="E51" s="107"/>
      <c r="F51" s="107"/>
      <c r="G51" s="107">
        <f>SUM(G50:I50)</f>
        <v>5</v>
      </c>
      <c r="H51" s="107"/>
      <c r="I51" s="107"/>
      <c r="J51" s="107">
        <f>SUM(J50:L50)</f>
        <v>5</v>
      </c>
      <c r="K51" s="107"/>
      <c r="L51" s="107"/>
      <c r="M51" s="107">
        <f>SUM(M50:O50)</f>
        <v>0</v>
      </c>
      <c r="N51" s="107"/>
      <c r="O51" s="107"/>
      <c r="P51" s="107">
        <f>SUM(P50:R50)</f>
        <v>0</v>
      </c>
      <c r="Q51" s="107"/>
      <c r="R51" s="107"/>
      <c r="S51" s="182"/>
      <c r="T51" s="197"/>
      <c r="U51" s="145"/>
      <c r="V51" s="162"/>
    </row>
    <row r="52" spans="1:22" ht="15">
      <c r="A52" s="111">
        <v>23</v>
      </c>
      <c r="B52" s="109" t="str">
        <f>'Итоговый результат'!B34</f>
        <v>Акименко Андрей</v>
      </c>
      <c r="C52" s="113" t="str">
        <f>'Итоговый результат'!C34</f>
        <v>МО</v>
      </c>
      <c r="D52" s="30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5</v>
      </c>
      <c r="L52" s="22">
        <v>-10</v>
      </c>
      <c r="M52" s="22">
        <v>0</v>
      </c>
      <c r="N52" s="22">
        <v>0</v>
      </c>
      <c r="O52" s="22">
        <v>0</v>
      </c>
      <c r="P52" s="22">
        <v>0</v>
      </c>
      <c r="Q52" s="22">
        <v>5</v>
      </c>
      <c r="R52" s="22">
        <v>0</v>
      </c>
      <c r="S52" s="156">
        <f>SUM(D53:R53)</f>
        <v>0</v>
      </c>
      <c r="T52" s="196">
        <f>SUM(S52)</f>
        <v>0</v>
      </c>
      <c r="U52" s="137">
        <f>IF($W$5&lt;&gt;0,ROUND(T52/$W$5,3),0)</f>
        <v>0</v>
      </c>
      <c r="V52" s="163">
        <f>RANK(U52,$U$8:$U$87)</f>
        <v>12</v>
      </c>
    </row>
    <row r="53" spans="1:22" ht="15.75" thickBot="1">
      <c r="A53" s="141"/>
      <c r="B53" s="142"/>
      <c r="C53" s="143"/>
      <c r="D53" s="106">
        <f>SUM(D52:F52)</f>
        <v>0</v>
      </c>
      <c r="E53" s="107"/>
      <c r="F53" s="107"/>
      <c r="G53" s="107">
        <f>SUM(G52:I52)</f>
        <v>0</v>
      </c>
      <c r="H53" s="107"/>
      <c r="I53" s="107"/>
      <c r="J53" s="107">
        <f>SUM(J52:L52)</f>
        <v>-5</v>
      </c>
      <c r="K53" s="107"/>
      <c r="L53" s="107"/>
      <c r="M53" s="107">
        <f>SUM(M52:O52)</f>
        <v>0</v>
      </c>
      <c r="N53" s="107"/>
      <c r="O53" s="107"/>
      <c r="P53" s="107">
        <f>SUM(P52:R52)</f>
        <v>5</v>
      </c>
      <c r="Q53" s="107"/>
      <c r="R53" s="107"/>
      <c r="S53" s="182"/>
      <c r="T53" s="197"/>
      <c r="U53" s="145"/>
      <c r="V53" s="162"/>
    </row>
    <row r="54" spans="1:22" ht="15">
      <c r="A54" s="111">
        <v>24</v>
      </c>
      <c r="B54" s="109" t="str">
        <f>'Итоговый результат'!B35</f>
        <v>Брумирский Дмитрий</v>
      </c>
      <c r="C54" s="113" t="str">
        <f>'Итоговый результат'!C35</f>
        <v>Москва|Лабиринт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56">
        <f>SUM(D55:R55)</f>
        <v>0</v>
      </c>
      <c r="T54" s="196">
        <f>SUM(S54)</f>
        <v>0</v>
      </c>
      <c r="U54" s="137">
        <f>IF($W$5&lt;&gt;0,ROUND(T54/$W$5,3),0)</f>
        <v>0</v>
      </c>
      <c r="V54" s="163">
        <f>RANK(U54,$U$8:$U$87)</f>
        <v>12</v>
      </c>
    </row>
    <row r="55" spans="1:22" ht="15.75" thickBot="1">
      <c r="A55" s="112"/>
      <c r="B55" s="110"/>
      <c r="C55" s="114"/>
      <c r="D55" s="129">
        <f>SUM(D54:F54)</f>
        <v>0</v>
      </c>
      <c r="E55" s="108"/>
      <c r="F55" s="108"/>
      <c r="G55" s="108">
        <f>SUM(G54:I54)</f>
        <v>0</v>
      </c>
      <c r="H55" s="108"/>
      <c r="I55" s="108"/>
      <c r="J55" s="108">
        <f>SUM(J54:L54)</f>
        <v>0</v>
      </c>
      <c r="K55" s="108"/>
      <c r="L55" s="108"/>
      <c r="M55" s="108">
        <f>SUM(M54:O54)</f>
        <v>0</v>
      </c>
      <c r="N55" s="108"/>
      <c r="O55" s="108"/>
      <c r="P55" s="108">
        <f>SUM(P54:R54)</f>
        <v>0</v>
      </c>
      <c r="Q55" s="108"/>
      <c r="R55" s="108"/>
      <c r="S55" s="157"/>
      <c r="T55" s="197"/>
      <c r="U55" s="138"/>
      <c r="V55" s="164"/>
    </row>
    <row r="56" spans="1:22" ht="15">
      <c r="A56" s="148">
        <v>25</v>
      </c>
      <c r="B56" s="149" t="str">
        <f>'Итоговый результат'!B36</f>
        <v>Калашников Андрей</v>
      </c>
      <c r="C56" s="150" t="str">
        <f>'Итоговый результат'!C36</f>
        <v>Тула|ФэйДау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81">
        <f>SUM(D57:R57)</f>
        <v>0</v>
      </c>
      <c r="T56" s="196">
        <f>SUM(S56)</f>
        <v>0</v>
      </c>
      <c r="U56" s="151">
        <f>IF($W$5&lt;&gt;0,ROUND(T56/$W$5,3),0)</f>
        <v>0</v>
      </c>
      <c r="V56" s="161">
        <f>RANK(U56,$U$8:$U$87)</f>
        <v>12</v>
      </c>
    </row>
    <row r="57" spans="1:22" ht="15.75" thickBot="1">
      <c r="A57" s="112"/>
      <c r="B57" s="110"/>
      <c r="C57" s="114"/>
      <c r="D57" s="129">
        <f>SUM(D56:F56)</f>
        <v>0</v>
      </c>
      <c r="E57" s="108"/>
      <c r="F57" s="108"/>
      <c r="G57" s="108">
        <f>SUM(G56:I56)</f>
        <v>0</v>
      </c>
      <c r="H57" s="108"/>
      <c r="I57" s="108"/>
      <c r="J57" s="108">
        <f>SUM(J56:L56)</f>
        <v>0</v>
      </c>
      <c r="K57" s="108"/>
      <c r="L57" s="108"/>
      <c r="M57" s="108">
        <f>SUM(M56:O56)</f>
        <v>0</v>
      </c>
      <c r="N57" s="108"/>
      <c r="O57" s="108"/>
      <c r="P57" s="108">
        <f>SUM(P56:R56)</f>
        <v>0</v>
      </c>
      <c r="Q57" s="108"/>
      <c r="R57" s="108"/>
      <c r="S57" s="157"/>
      <c r="T57" s="197"/>
      <c r="U57" s="138"/>
      <c r="V57" s="164"/>
    </row>
    <row r="58" spans="1:22" ht="15">
      <c r="A58" s="149">
        <v>26</v>
      </c>
      <c r="B58" s="149" t="str">
        <f>'Итоговый результат'!B37</f>
        <v>Дуров Максим</v>
      </c>
      <c r="C58" s="150" t="str">
        <f>'Итоговый результат'!C37</f>
        <v>Луховицы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81">
        <f>SUM(D59:R59)</f>
        <v>0</v>
      </c>
      <c r="T58" s="196">
        <f>SUM(S58)</f>
        <v>0</v>
      </c>
      <c r="U58" s="151">
        <f>IF($W$5&lt;&gt;0,ROUND(T58/$W$5,3),0)</f>
        <v>0</v>
      </c>
      <c r="V58" s="161">
        <f>RANK(U58,$U$8:$U$87)</f>
        <v>12</v>
      </c>
    </row>
    <row r="59" spans="1:22" ht="15.75" thickBot="1">
      <c r="A59" s="142"/>
      <c r="B59" s="142"/>
      <c r="C59" s="143"/>
      <c r="D59" s="106">
        <f>SUM(D58:F58)</f>
        <v>0</v>
      </c>
      <c r="E59" s="107"/>
      <c r="F59" s="107"/>
      <c r="G59" s="107">
        <f>SUM(G58:I58)</f>
        <v>0</v>
      </c>
      <c r="H59" s="107"/>
      <c r="I59" s="107"/>
      <c r="J59" s="107">
        <f>SUM(J58:L58)</f>
        <v>0</v>
      </c>
      <c r="K59" s="107"/>
      <c r="L59" s="107"/>
      <c r="M59" s="107">
        <f>SUM(M58:O58)</f>
        <v>0</v>
      </c>
      <c r="N59" s="107"/>
      <c r="O59" s="107"/>
      <c r="P59" s="107">
        <f>SUM(P58:R58)</f>
        <v>0</v>
      </c>
      <c r="Q59" s="107"/>
      <c r="R59" s="107"/>
      <c r="S59" s="182"/>
      <c r="T59" s="197"/>
      <c r="U59" s="145"/>
      <c r="V59" s="162"/>
    </row>
    <row r="60" spans="1:22" ht="15">
      <c r="A60" s="111">
        <v>27</v>
      </c>
      <c r="B60" s="109" t="str">
        <f>'Итоговый результат'!B38</f>
        <v> </v>
      </c>
      <c r="C60" s="113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56">
        <f>SUM(D61:R61)</f>
        <v>0</v>
      </c>
      <c r="T60" s="196">
        <f>SUM(S60)</f>
        <v>0</v>
      </c>
      <c r="U60" s="137">
        <f>IF($W$5&lt;&gt;0,ROUND(T60/$W$5,3),0)</f>
        <v>0</v>
      </c>
      <c r="V60" s="163">
        <f>RANK(U60,$U$8:$U$87)</f>
        <v>12</v>
      </c>
    </row>
    <row r="61" spans="1:22" ht="15.75" thickBot="1">
      <c r="A61" s="141"/>
      <c r="B61" s="142"/>
      <c r="C61" s="143"/>
      <c r="D61" s="106">
        <f>SUM(D60:F60)</f>
        <v>0</v>
      </c>
      <c r="E61" s="107"/>
      <c r="F61" s="107"/>
      <c r="G61" s="107">
        <f>SUM(G60:I60)</f>
        <v>0</v>
      </c>
      <c r="H61" s="107"/>
      <c r="I61" s="107"/>
      <c r="J61" s="107">
        <f>SUM(J60:L60)</f>
        <v>0</v>
      </c>
      <c r="K61" s="107"/>
      <c r="L61" s="107"/>
      <c r="M61" s="107">
        <f>SUM(M60:O60)</f>
        <v>0</v>
      </c>
      <c r="N61" s="107"/>
      <c r="O61" s="107"/>
      <c r="P61" s="107">
        <f>SUM(P60:R60)</f>
        <v>0</v>
      </c>
      <c r="Q61" s="107"/>
      <c r="R61" s="107"/>
      <c r="S61" s="182"/>
      <c r="T61" s="197"/>
      <c r="U61" s="145"/>
      <c r="V61" s="162"/>
    </row>
    <row r="62" spans="1:22" ht="15">
      <c r="A62" s="111">
        <v>28</v>
      </c>
      <c r="B62" s="109" t="str">
        <f>'Итоговый результат'!B39</f>
        <v> </v>
      </c>
      <c r="C62" s="113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56">
        <f>SUM(D63:R63)</f>
        <v>0</v>
      </c>
      <c r="T62" s="196">
        <f>SUM(S62)</f>
        <v>0</v>
      </c>
      <c r="U62" s="137">
        <f>IF($W$5&lt;&gt;0,ROUND(T62/$W$5,3),0)</f>
        <v>0</v>
      </c>
      <c r="V62" s="163">
        <f>RANK(U62,$U$8:$U$87)</f>
        <v>12</v>
      </c>
    </row>
    <row r="63" spans="1:22" ht="15.75" thickBot="1">
      <c r="A63" s="112"/>
      <c r="B63" s="110"/>
      <c r="C63" s="114"/>
      <c r="D63" s="129">
        <f>SUM(D62:F62)</f>
        <v>0</v>
      </c>
      <c r="E63" s="108"/>
      <c r="F63" s="108"/>
      <c r="G63" s="108">
        <f>SUM(G62:I62)</f>
        <v>0</v>
      </c>
      <c r="H63" s="108"/>
      <c r="I63" s="108"/>
      <c r="J63" s="108">
        <f>SUM(J62:L62)</f>
        <v>0</v>
      </c>
      <c r="K63" s="108"/>
      <c r="L63" s="108"/>
      <c r="M63" s="108">
        <f>SUM(M62:O62)</f>
        <v>0</v>
      </c>
      <c r="N63" s="108"/>
      <c r="O63" s="108"/>
      <c r="P63" s="108">
        <f>SUM(P62:R62)</f>
        <v>0</v>
      </c>
      <c r="Q63" s="108"/>
      <c r="R63" s="108"/>
      <c r="S63" s="157"/>
      <c r="T63" s="197"/>
      <c r="U63" s="138"/>
      <c r="V63" s="164"/>
    </row>
    <row r="64" spans="1:22" ht="15">
      <c r="A64" s="148">
        <v>29</v>
      </c>
      <c r="B64" s="149" t="str">
        <f>'Итоговый результат'!B40</f>
        <v> </v>
      </c>
      <c r="C64" s="150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81">
        <f>SUM(D65:R65)</f>
        <v>0</v>
      </c>
      <c r="T64" s="196">
        <f>SUM(S64)</f>
        <v>0</v>
      </c>
      <c r="U64" s="151">
        <f>IF($W$5&lt;&gt;0,ROUND(T64/$W$5,3),0)</f>
        <v>0</v>
      </c>
      <c r="V64" s="161">
        <f>RANK(U64,$U$8:$U$87)</f>
        <v>12</v>
      </c>
    </row>
    <row r="65" spans="1:22" ht="15.75" thickBot="1">
      <c r="A65" s="112"/>
      <c r="B65" s="110"/>
      <c r="C65" s="114"/>
      <c r="D65" s="129">
        <f>SUM(D64:F64)</f>
        <v>0</v>
      </c>
      <c r="E65" s="108"/>
      <c r="F65" s="108"/>
      <c r="G65" s="108">
        <f>SUM(G64:I64)</f>
        <v>0</v>
      </c>
      <c r="H65" s="108"/>
      <c r="I65" s="108"/>
      <c r="J65" s="108">
        <f>SUM(J64:L64)</f>
        <v>0</v>
      </c>
      <c r="K65" s="108"/>
      <c r="L65" s="108"/>
      <c r="M65" s="108">
        <f>SUM(M64:O64)</f>
        <v>0</v>
      </c>
      <c r="N65" s="108"/>
      <c r="O65" s="108"/>
      <c r="P65" s="108">
        <f>SUM(P64:R64)</f>
        <v>0</v>
      </c>
      <c r="Q65" s="108"/>
      <c r="R65" s="108"/>
      <c r="S65" s="157"/>
      <c r="T65" s="197"/>
      <c r="U65" s="138"/>
      <c r="V65" s="164"/>
    </row>
    <row r="66" spans="1:22" ht="15">
      <c r="A66" s="149">
        <v>30</v>
      </c>
      <c r="B66" s="149" t="str">
        <f>'Итоговый результат'!B41</f>
        <v> </v>
      </c>
      <c r="C66" s="150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81">
        <f>SUM(D67:R67)</f>
        <v>0</v>
      </c>
      <c r="T66" s="196">
        <f>SUM(S66)</f>
        <v>0</v>
      </c>
      <c r="U66" s="151">
        <f>IF($W$5&lt;&gt;0,ROUND(T66/$W$5,3),0)</f>
        <v>0</v>
      </c>
      <c r="V66" s="161">
        <f>RANK(U66,$U$8:$U$87)</f>
        <v>12</v>
      </c>
    </row>
    <row r="67" spans="1:22" ht="15.75" thickBot="1">
      <c r="A67" s="142"/>
      <c r="B67" s="142"/>
      <c r="C67" s="143"/>
      <c r="D67" s="106">
        <f>SUM(D66:F66)</f>
        <v>0</v>
      </c>
      <c r="E67" s="107"/>
      <c r="F67" s="107"/>
      <c r="G67" s="107">
        <f>SUM(G66:I66)</f>
        <v>0</v>
      </c>
      <c r="H67" s="107"/>
      <c r="I67" s="107"/>
      <c r="J67" s="107">
        <f>SUM(J66:L66)</f>
        <v>0</v>
      </c>
      <c r="K67" s="107"/>
      <c r="L67" s="107"/>
      <c r="M67" s="107">
        <f>SUM(M66:O66)</f>
        <v>0</v>
      </c>
      <c r="N67" s="107"/>
      <c r="O67" s="107"/>
      <c r="P67" s="107">
        <f>SUM(P66:R66)</f>
        <v>0</v>
      </c>
      <c r="Q67" s="107"/>
      <c r="R67" s="107"/>
      <c r="S67" s="182"/>
      <c r="T67" s="197"/>
      <c r="U67" s="145"/>
      <c r="V67" s="162"/>
    </row>
    <row r="68" spans="1:22" ht="15">
      <c r="A68" s="111">
        <v>31</v>
      </c>
      <c r="B68" s="109" t="str">
        <f>'Итоговый результат'!B42</f>
        <v> </v>
      </c>
      <c r="C68" s="113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6">
        <f>SUM(D69:R69)</f>
        <v>0</v>
      </c>
      <c r="T68" s="196">
        <f>SUM(S68)</f>
        <v>0</v>
      </c>
      <c r="U68" s="137">
        <f>IF($W$5&lt;&gt;0,ROUND(T68/$W$5,3),0)</f>
        <v>0</v>
      </c>
      <c r="V68" s="163">
        <f>RANK(U68,$U$8:$U$87)</f>
        <v>12</v>
      </c>
    </row>
    <row r="69" spans="1:22" ht="15.75" thickBot="1">
      <c r="A69" s="141"/>
      <c r="B69" s="142"/>
      <c r="C69" s="143"/>
      <c r="D69" s="106">
        <f>SUM(D68:F68)</f>
        <v>0</v>
      </c>
      <c r="E69" s="107"/>
      <c r="F69" s="107"/>
      <c r="G69" s="107">
        <f>SUM(G68:I68)</f>
        <v>0</v>
      </c>
      <c r="H69" s="107"/>
      <c r="I69" s="107"/>
      <c r="J69" s="107">
        <f>SUM(J68:L68)</f>
        <v>0</v>
      </c>
      <c r="K69" s="107"/>
      <c r="L69" s="107"/>
      <c r="M69" s="107">
        <f>SUM(M68:O68)</f>
        <v>0</v>
      </c>
      <c r="N69" s="107"/>
      <c r="O69" s="107"/>
      <c r="P69" s="107">
        <f>SUM(P68:R68)</f>
        <v>0</v>
      </c>
      <c r="Q69" s="107"/>
      <c r="R69" s="107"/>
      <c r="S69" s="182"/>
      <c r="T69" s="197"/>
      <c r="U69" s="145"/>
      <c r="V69" s="162"/>
    </row>
    <row r="70" spans="1:22" ht="15">
      <c r="A70" s="111">
        <v>32</v>
      </c>
      <c r="B70" s="109" t="str">
        <f>'Итоговый результат'!B43</f>
        <v> </v>
      </c>
      <c r="C70" s="113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6">
        <f>SUM(D71:R71)</f>
        <v>0</v>
      </c>
      <c r="T70" s="196">
        <f>SUM(S70)</f>
        <v>0</v>
      </c>
      <c r="U70" s="137">
        <f>IF($W$5&lt;&gt;0,ROUND(T70/$W$5,3),0)</f>
        <v>0</v>
      </c>
      <c r="V70" s="163">
        <f>RANK(U70,$U$8:$U$87)</f>
        <v>12</v>
      </c>
    </row>
    <row r="71" spans="1:22" ht="15.75" thickBot="1">
      <c r="A71" s="112"/>
      <c r="B71" s="110"/>
      <c r="C71" s="114"/>
      <c r="D71" s="129">
        <f>SUM(D70:F70)</f>
        <v>0</v>
      </c>
      <c r="E71" s="108"/>
      <c r="F71" s="108"/>
      <c r="G71" s="108">
        <f>SUM(G70:I70)</f>
        <v>0</v>
      </c>
      <c r="H71" s="108"/>
      <c r="I71" s="108"/>
      <c r="J71" s="108">
        <f>SUM(J70:L70)</f>
        <v>0</v>
      </c>
      <c r="K71" s="108"/>
      <c r="L71" s="108"/>
      <c r="M71" s="108">
        <f>SUM(M70:O70)</f>
        <v>0</v>
      </c>
      <c r="N71" s="108"/>
      <c r="O71" s="108"/>
      <c r="P71" s="108">
        <f>SUM(P70:R70)</f>
        <v>0</v>
      </c>
      <c r="Q71" s="108"/>
      <c r="R71" s="108"/>
      <c r="S71" s="157"/>
      <c r="T71" s="197"/>
      <c r="U71" s="138"/>
      <c r="V71" s="164"/>
    </row>
    <row r="72" spans="1:22" ht="15">
      <c r="A72" s="148">
        <v>33</v>
      </c>
      <c r="B72" s="149" t="str">
        <f>'Итоговый результат'!B44</f>
        <v> </v>
      </c>
      <c r="C72" s="150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81">
        <f>SUM(D73:R73)</f>
        <v>0</v>
      </c>
      <c r="T72" s="196">
        <f>SUM(S72)</f>
        <v>0</v>
      </c>
      <c r="U72" s="151">
        <f>IF($W$5&lt;&gt;0,ROUND(T72/$W$5,3),0)</f>
        <v>0</v>
      </c>
      <c r="V72" s="161">
        <f>RANK(U72,$U$8:$U$87)</f>
        <v>12</v>
      </c>
    </row>
    <row r="73" spans="1:22" ht="15.75" thickBot="1">
      <c r="A73" s="112"/>
      <c r="B73" s="110"/>
      <c r="C73" s="114"/>
      <c r="D73" s="129">
        <f>SUM(D72:F72)</f>
        <v>0</v>
      </c>
      <c r="E73" s="108"/>
      <c r="F73" s="108"/>
      <c r="G73" s="108">
        <f>SUM(G72:I72)</f>
        <v>0</v>
      </c>
      <c r="H73" s="108"/>
      <c r="I73" s="108"/>
      <c r="J73" s="108">
        <f>SUM(J72:L72)</f>
        <v>0</v>
      </c>
      <c r="K73" s="108"/>
      <c r="L73" s="108"/>
      <c r="M73" s="108">
        <f>SUM(M72:O72)</f>
        <v>0</v>
      </c>
      <c r="N73" s="108"/>
      <c r="O73" s="108"/>
      <c r="P73" s="108">
        <f>SUM(P72:R72)</f>
        <v>0</v>
      </c>
      <c r="Q73" s="108"/>
      <c r="R73" s="108"/>
      <c r="S73" s="157"/>
      <c r="T73" s="197"/>
      <c r="U73" s="138"/>
      <c r="V73" s="164"/>
    </row>
    <row r="74" spans="1:22" ht="15">
      <c r="A74" s="149">
        <v>34</v>
      </c>
      <c r="B74" s="149" t="str">
        <f>'Итоговый результат'!B45</f>
        <v> </v>
      </c>
      <c r="C74" s="150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81">
        <f>SUM(D75:R75)</f>
        <v>0</v>
      </c>
      <c r="T74" s="196">
        <f>SUM(S74)</f>
        <v>0</v>
      </c>
      <c r="U74" s="151">
        <f>IF($W$5&lt;&gt;0,ROUND(T74/$W$5,3),0)</f>
        <v>0</v>
      </c>
      <c r="V74" s="161">
        <f>RANK(U74,$U$8:$U$87)</f>
        <v>12</v>
      </c>
    </row>
    <row r="75" spans="1:22" ht="15.75" thickBot="1">
      <c r="A75" s="142"/>
      <c r="B75" s="142"/>
      <c r="C75" s="143"/>
      <c r="D75" s="106">
        <f>SUM(D74:F74)</f>
        <v>0</v>
      </c>
      <c r="E75" s="107"/>
      <c r="F75" s="107"/>
      <c r="G75" s="107">
        <f>SUM(G74:I74)</f>
        <v>0</v>
      </c>
      <c r="H75" s="107"/>
      <c r="I75" s="107"/>
      <c r="J75" s="107">
        <f>SUM(J74:L74)</f>
        <v>0</v>
      </c>
      <c r="K75" s="107"/>
      <c r="L75" s="107"/>
      <c r="M75" s="107">
        <f>SUM(M74:O74)</f>
        <v>0</v>
      </c>
      <c r="N75" s="107"/>
      <c r="O75" s="107"/>
      <c r="P75" s="107">
        <f>SUM(P74:R74)</f>
        <v>0</v>
      </c>
      <c r="Q75" s="107"/>
      <c r="R75" s="107"/>
      <c r="S75" s="182"/>
      <c r="T75" s="197"/>
      <c r="U75" s="145"/>
      <c r="V75" s="162"/>
    </row>
    <row r="76" spans="1:22" ht="15">
      <c r="A76" s="111">
        <v>35</v>
      </c>
      <c r="B76" s="109" t="str">
        <f>'Итоговый результат'!B46</f>
        <v> </v>
      </c>
      <c r="C76" s="113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56">
        <f>SUM(D77:R77)</f>
        <v>0</v>
      </c>
      <c r="T76" s="196">
        <f>SUM(S76)</f>
        <v>0</v>
      </c>
      <c r="U76" s="137">
        <f>IF($W$5&lt;&gt;0,ROUND(T76/$W$5,3),0)</f>
        <v>0</v>
      </c>
      <c r="V76" s="163">
        <f>RANK(U76,$U$8:$U$87)</f>
        <v>12</v>
      </c>
    </row>
    <row r="77" spans="1:22" ht="15.75" thickBot="1">
      <c r="A77" s="141"/>
      <c r="B77" s="142"/>
      <c r="C77" s="143"/>
      <c r="D77" s="106">
        <f>SUM(D76:F76)</f>
        <v>0</v>
      </c>
      <c r="E77" s="107"/>
      <c r="F77" s="107"/>
      <c r="G77" s="107">
        <f>SUM(G76:I76)</f>
        <v>0</v>
      </c>
      <c r="H77" s="107"/>
      <c r="I77" s="107"/>
      <c r="J77" s="107">
        <f>SUM(J76:L76)</f>
        <v>0</v>
      </c>
      <c r="K77" s="107"/>
      <c r="L77" s="107"/>
      <c r="M77" s="107">
        <f>SUM(M76:O76)</f>
        <v>0</v>
      </c>
      <c r="N77" s="107"/>
      <c r="O77" s="107"/>
      <c r="P77" s="107">
        <f>SUM(P76:R76)</f>
        <v>0</v>
      </c>
      <c r="Q77" s="107"/>
      <c r="R77" s="107"/>
      <c r="S77" s="182"/>
      <c r="T77" s="197"/>
      <c r="U77" s="145"/>
      <c r="V77" s="162"/>
    </row>
    <row r="78" spans="1:22" ht="15">
      <c r="A78" s="111">
        <v>36</v>
      </c>
      <c r="B78" s="109" t="str">
        <f>'Итоговый результат'!B47</f>
        <v> </v>
      </c>
      <c r="C78" s="113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56">
        <f>SUM(D79:R79)</f>
        <v>0</v>
      </c>
      <c r="T78" s="196">
        <f>SUM(S78)</f>
        <v>0</v>
      </c>
      <c r="U78" s="137">
        <f>IF($W$5&lt;&gt;0,ROUND(T78/$W$5,3),0)</f>
        <v>0</v>
      </c>
      <c r="V78" s="163">
        <f>RANK(U78,$U$8:$U$87)</f>
        <v>12</v>
      </c>
    </row>
    <row r="79" spans="1:22" ht="15.75" thickBot="1">
      <c r="A79" s="112"/>
      <c r="B79" s="110"/>
      <c r="C79" s="114"/>
      <c r="D79" s="129">
        <f>SUM(D78:F78)</f>
        <v>0</v>
      </c>
      <c r="E79" s="108"/>
      <c r="F79" s="108"/>
      <c r="G79" s="108">
        <f>SUM(G78:I78)</f>
        <v>0</v>
      </c>
      <c r="H79" s="108"/>
      <c r="I79" s="108"/>
      <c r="J79" s="108">
        <f>SUM(J78:L78)</f>
        <v>0</v>
      </c>
      <c r="K79" s="108"/>
      <c r="L79" s="108"/>
      <c r="M79" s="108">
        <f>SUM(M78:O78)</f>
        <v>0</v>
      </c>
      <c r="N79" s="108"/>
      <c r="O79" s="108"/>
      <c r="P79" s="108">
        <f>SUM(P78:R78)</f>
        <v>0</v>
      </c>
      <c r="Q79" s="108"/>
      <c r="R79" s="108"/>
      <c r="S79" s="157"/>
      <c r="T79" s="197"/>
      <c r="U79" s="138"/>
      <c r="V79" s="164"/>
    </row>
    <row r="80" spans="1:22" ht="15">
      <c r="A80" s="148">
        <v>37</v>
      </c>
      <c r="B80" s="149" t="str">
        <f>'Итоговый результат'!B48</f>
        <v> </v>
      </c>
      <c r="C80" s="150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81">
        <f>SUM(D81:R81)</f>
        <v>0</v>
      </c>
      <c r="T80" s="196">
        <f>SUM(S80)</f>
        <v>0</v>
      </c>
      <c r="U80" s="151">
        <f>IF($W$5&lt;&gt;0,ROUND(T80/$W$5,3),0)</f>
        <v>0</v>
      </c>
      <c r="V80" s="161">
        <f>RANK(U80,$U$8:$U$87)</f>
        <v>12</v>
      </c>
    </row>
    <row r="81" spans="1:22" ht="15.75" thickBot="1">
      <c r="A81" s="112"/>
      <c r="B81" s="110"/>
      <c r="C81" s="114"/>
      <c r="D81" s="129">
        <f>SUM(D80:F80)</f>
        <v>0</v>
      </c>
      <c r="E81" s="108"/>
      <c r="F81" s="108"/>
      <c r="G81" s="108">
        <f>SUM(G80:I80)</f>
        <v>0</v>
      </c>
      <c r="H81" s="108"/>
      <c r="I81" s="108"/>
      <c r="J81" s="108">
        <f>SUM(J80:L80)</f>
        <v>0</v>
      </c>
      <c r="K81" s="108"/>
      <c r="L81" s="108"/>
      <c r="M81" s="108">
        <f>SUM(M80:O80)</f>
        <v>0</v>
      </c>
      <c r="N81" s="108"/>
      <c r="O81" s="108"/>
      <c r="P81" s="108">
        <f>SUM(P80:R80)</f>
        <v>0</v>
      </c>
      <c r="Q81" s="108"/>
      <c r="R81" s="108"/>
      <c r="S81" s="157"/>
      <c r="T81" s="197"/>
      <c r="U81" s="138"/>
      <c r="V81" s="164"/>
    </row>
    <row r="82" spans="1:22" ht="15">
      <c r="A82" s="149">
        <v>38</v>
      </c>
      <c r="B82" s="149" t="str">
        <f>'Итоговый результат'!B49</f>
        <v> </v>
      </c>
      <c r="C82" s="150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81">
        <f>SUM(D83:R83)</f>
        <v>0</v>
      </c>
      <c r="T82" s="196">
        <f>SUM(S82)</f>
        <v>0</v>
      </c>
      <c r="U82" s="151">
        <f>IF($W$5&lt;&gt;0,ROUND(T82/$W$5,3),0)</f>
        <v>0</v>
      </c>
      <c r="V82" s="161">
        <f>RANK(U82,$U$8:$U$87)</f>
        <v>12</v>
      </c>
    </row>
    <row r="83" spans="1:22" ht="15.75" thickBot="1">
      <c r="A83" s="142"/>
      <c r="B83" s="142"/>
      <c r="C83" s="143"/>
      <c r="D83" s="106">
        <f>SUM(D82:F82)</f>
        <v>0</v>
      </c>
      <c r="E83" s="107"/>
      <c r="F83" s="107"/>
      <c r="G83" s="107">
        <f>SUM(G82:I82)</f>
        <v>0</v>
      </c>
      <c r="H83" s="107"/>
      <c r="I83" s="107"/>
      <c r="J83" s="107">
        <f>SUM(J82:L82)</f>
        <v>0</v>
      </c>
      <c r="K83" s="107"/>
      <c r="L83" s="107"/>
      <c r="M83" s="107">
        <f>SUM(M82:O82)</f>
        <v>0</v>
      </c>
      <c r="N83" s="107"/>
      <c r="O83" s="107"/>
      <c r="P83" s="107">
        <f>SUM(P82:R82)</f>
        <v>0</v>
      </c>
      <c r="Q83" s="107"/>
      <c r="R83" s="107"/>
      <c r="S83" s="182"/>
      <c r="T83" s="197"/>
      <c r="U83" s="145"/>
      <c r="V83" s="162"/>
    </row>
    <row r="84" spans="1:22" ht="15">
      <c r="A84" s="111">
        <v>39</v>
      </c>
      <c r="B84" s="109" t="str">
        <f>'Итоговый результат'!B50</f>
        <v> </v>
      </c>
      <c r="C84" s="113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56">
        <f>SUM(D85:R85)</f>
        <v>0</v>
      </c>
      <c r="T84" s="196">
        <f>SUM(S84)</f>
        <v>0</v>
      </c>
      <c r="U84" s="137">
        <f>IF($W$5&lt;&gt;0,ROUND(T84/$W$5,3),0)</f>
        <v>0</v>
      </c>
      <c r="V84" s="163">
        <f>RANK(U84,$U$8:$U$87)</f>
        <v>12</v>
      </c>
    </row>
    <row r="85" spans="1:22" ht="15.75" thickBot="1">
      <c r="A85" s="112"/>
      <c r="B85" s="110"/>
      <c r="C85" s="114"/>
      <c r="D85" s="129">
        <f>SUM(D84:F84)</f>
        <v>0</v>
      </c>
      <c r="E85" s="108"/>
      <c r="F85" s="108"/>
      <c r="G85" s="108">
        <f>SUM(G84:I84)</f>
        <v>0</v>
      </c>
      <c r="H85" s="108"/>
      <c r="I85" s="108"/>
      <c r="J85" s="108">
        <f>SUM(J84:L84)</f>
        <v>0</v>
      </c>
      <c r="K85" s="108"/>
      <c r="L85" s="108"/>
      <c r="M85" s="108">
        <f>SUM(M84:O84)</f>
        <v>0</v>
      </c>
      <c r="N85" s="108"/>
      <c r="O85" s="108"/>
      <c r="P85" s="108">
        <f>SUM(P84:R84)</f>
        <v>0</v>
      </c>
      <c r="Q85" s="108"/>
      <c r="R85" s="108"/>
      <c r="S85" s="157"/>
      <c r="T85" s="197"/>
      <c r="U85" s="138"/>
      <c r="V85" s="164"/>
    </row>
    <row r="86" spans="1:22" ht="15">
      <c r="A86" s="148">
        <v>40</v>
      </c>
      <c r="B86" s="149" t="str">
        <f>'Итоговый результат'!B51</f>
        <v> </v>
      </c>
      <c r="C86" s="150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79">
        <f>SUM(D87:R87)</f>
        <v>0</v>
      </c>
      <c r="T86" s="196">
        <f>SUM(S86)</f>
        <v>0</v>
      </c>
      <c r="U86" s="151">
        <f>IF($W$5&lt;&gt;0,ROUND(T86/$W$5,3),0)</f>
        <v>0</v>
      </c>
      <c r="V86" s="161">
        <f>RANK(U86,$U$8:$U$87)</f>
        <v>12</v>
      </c>
    </row>
    <row r="87" spans="1:22" ht="15.75" thickBot="1">
      <c r="A87" s="112"/>
      <c r="B87" s="110"/>
      <c r="C87" s="114"/>
      <c r="D87" s="129">
        <f>SUM(D86:F86)</f>
        <v>0</v>
      </c>
      <c r="E87" s="108"/>
      <c r="F87" s="108"/>
      <c r="G87" s="108">
        <f>SUM(G86:I86)</f>
        <v>0</v>
      </c>
      <c r="H87" s="108"/>
      <c r="I87" s="108"/>
      <c r="J87" s="108">
        <f>SUM(J86:L86)</f>
        <v>0</v>
      </c>
      <c r="K87" s="108"/>
      <c r="L87" s="108"/>
      <c r="M87" s="108">
        <f>SUM(M86:O86)</f>
        <v>0</v>
      </c>
      <c r="N87" s="108"/>
      <c r="O87" s="108"/>
      <c r="P87" s="108">
        <f>SUM(P86:R86)</f>
        <v>0</v>
      </c>
      <c r="Q87" s="108"/>
      <c r="R87" s="108"/>
      <c r="S87" s="180"/>
      <c r="T87" s="197"/>
      <c r="U87" s="138"/>
      <c r="V87" s="164"/>
    </row>
  </sheetData>
  <sheetProtection password="CF7A" sheet="1" objects="1" scenarios="1"/>
  <mergeCells count="489">
    <mergeCell ref="A2:W2"/>
    <mergeCell ref="V86:V87"/>
    <mergeCell ref="D87:F87"/>
    <mergeCell ref="G87:I87"/>
    <mergeCell ref="J87:L87"/>
    <mergeCell ref="M87:O87"/>
    <mergeCell ref="P87:R87"/>
    <mergeCell ref="A86:A87"/>
    <mergeCell ref="B86:B87"/>
    <mergeCell ref="C86:C87"/>
    <mergeCell ref="S86:S87"/>
    <mergeCell ref="T86:T87"/>
    <mergeCell ref="U86:U87"/>
    <mergeCell ref="V84:V85"/>
    <mergeCell ref="D85:F85"/>
    <mergeCell ref="G85:I85"/>
    <mergeCell ref="J85:L85"/>
    <mergeCell ref="M85:O85"/>
    <mergeCell ref="P85:R85"/>
    <mergeCell ref="A84:A85"/>
    <mergeCell ref="B84:B85"/>
    <mergeCell ref="C84:C85"/>
    <mergeCell ref="S84:S85"/>
    <mergeCell ref="T84:T85"/>
    <mergeCell ref="U84:U85"/>
    <mergeCell ref="V82:V83"/>
    <mergeCell ref="D83:F83"/>
    <mergeCell ref="G83:I83"/>
    <mergeCell ref="J83:L83"/>
    <mergeCell ref="M83:O83"/>
    <mergeCell ref="P83:R83"/>
    <mergeCell ref="A82:A83"/>
    <mergeCell ref="B82:B83"/>
    <mergeCell ref="C82:C83"/>
    <mergeCell ref="S82:S83"/>
    <mergeCell ref="T82:T83"/>
    <mergeCell ref="U82:U83"/>
    <mergeCell ref="V80:V81"/>
    <mergeCell ref="D81:F81"/>
    <mergeCell ref="G81:I81"/>
    <mergeCell ref="J81:L81"/>
    <mergeCell ref="M81:O81"/>
    <mergeCell ref="P81:R81"/>
    <mergeCell ref="A80:A81"/>
    <mergeCell ref="B80:B81"/>
    <mergeCell ref="C80:C81"/>
    <mergeCell ref="S80:S81"/>
    <mergeCell ref="T80:T81"/>
    <mergeCell ref="U80:U81"/>
    <mergeCell ref="V78:V79"/>
    <mergeCell ref="D79:F79"/>
    <mergeCell ref="G79:I79"/>
    <mergeCell ref="J79:L79"/>
    <mergeCell ref="M79:O79"/>
    <mergeCell ref="P79:R79"/>
    <mergeCell ref="A78:A79"/>
    <mergeCell ref="B78:B79"/>
    <mergeCell ref="C78:C79"/>
    <mergeCell ref="S78:S79"/>
    <mergeCell ref="T78:T79"/>
    <mergeCell ref="U78:U79"/>
    <mergeCell ref="V76:V77"/>
    <mergeCell ref="D77:F77"/>
    <mergeCell ref="G77:I77"/>
    <mergeCell ref="J77:L77"/>
    <mergeCell ref="M77:O77"/>
    <mergeCell ref="P77:R77"/>
    <mergeCell ref="A76:A77"/>
    <mergeCell ref="B76:B77"/>
    <mergeCell ref="C76:C77"/>
    <mergeCell ref="S76:S77"/>
    <mergeCell ref="T76:T77"/>
    <mergeCell ref="U76:U77"/>
    <mergeCell ref="V74:V75"/>
    <mergeCell ref="D75:F75"/>
    <mergeCell ref="G75:I75"/>
    <mergeCell ref="J75:L75"/>
    <mergeCell ref="M75:O75"/>
    <mergeCell ref="P75:R75"/>
    <mergeCell ref="A74:A75"/>
    <mergeCell ref="B74:B75"/>
    <mergeCell ref="C74:C75"/>
    <mergeCell ref="S74:S75"/>
    <mergeCell ref="T74:T75"/>
    <mergeCell ref="U74:U75"/>
    <mergeCell ref="V72:V73"/>
    <mergeCell ref="D73:F73"/>
    <mergeCell ref="G73:I73"/>
    <mergeCell ref="J73:L73"/>
    <mergeCell ref="M73:O73"/>
    <mergeCell ref="P73:R73"/>
    <mergeCell ref="A72:A73"/>
    <mergeCell ref="B72:B73"/>
    <mergeCell ref="C72:C73"/>
    <mergeCell ref="S72:S73"/>
    <mergeCell ref="T72:T73"/>
    <mergeCell ref="U72:U73"/>
    <mergeCell ref="V70:V71"/>
    <mergeCell ref="D71:F71"/>
    <mergeCell ref="G71:I71"/>
    <mergeCell ref="J71:L71"/>
    <mergeCell ref="M71:O71"/>
    <mergeCell ref="P71:R71"/>
    <mergeCell ref="A70:A71"/>
    <mergeCell ref="B70:B71"/>
    <mergeCell ref="C70:C71"/>
    <mergeCell ref="S70:S71"/>
    <mergeCell ref="T70:T71"/>
    <mergeCell ref="U70:U71"/>
    <mergeCell ref="V68:V69"/>
    <mergeCell ref="D69:F69"/>
    <mergeCell ref="G69:I69"/>
    <mergeCell ref="J69:L69"/>
    <mergeCell ref="M69:O69"/>
    <mergeCell ref="P69:R69"/>
    <mergeCell ref="A68:A69"/>
    <mergeCell ref="B68:B69"/>
    <mergeCell ref="C68:C69"/>
    <mergeCell ref="S68:S69"/>
    <mergeCell ref="T68:T69"/>
    <mergeCell ref="U68:U69"/>
    <mergeCell ref="V66:V67"/>
    <mergeCell ref="D67:F67"/>
    <mergeCell ref="G67:I67"/>
    <mergeCell ref="J67:L67"/>
    <mergeCell ref="M67:O67"/>
    <mergeCell ref="P67:R67"/>
    <mergeCell ref="A66:A67"/>
    <mergeCell ref="B66:B67"/>
    <mergeCell ref="C66:C67"/>
    <mergeCell ref="S66:S67"/>
    <mergeCell ref="T66:T67"/>
    <mergeCell ref="U66:U67"/>
    <mergeCell ref="V64:V65"/>
    <mergeCell ref="D65:F65"/>
    <mergeCell ref="G65:I65"/>
    <mergeCell ref="J65:L65"/>
    <mergeCell ref="M65:O65"/>
    <mergeCell ref="P65:R65"/>
    <mergeCell ref="A64:A65"/>
    <mergeCell ref="B64:B65"/>
    <mergeCell ref="C64:C65"/>
    <mergeCell ref="S64:S65"/>
    <mergeCell ref="T64:T65"/>
    <mergeCell ref="U64:U65"/>
    <mergeCell ref="V62:V63"/>
    <mergeCell ref="D63:F63"/>
    <mergeCell ref="G63:I63"/>
    <mergeCell ref="J63:L63"/>
    <mergeCell ref="M63:O63"/>
    <mergeCell ref="P63:R63"/>
    <mergeCell ref="A62:A63"/>
    <mergeCell ref="B62:B63"/>
    <mergeCell ref="C62:C63"/>
    <mergeCell ref="S62:S63"/>
    <mergeCell ref="T62:T63"/>
    <mergeCell ref="U62:U63"/>
    <mergeCell ref="V60:V61"/>
    <mergeCell ref="D61:F61"/>
    <mergeCell ref="G61:I61"/>
    <mergeCell ref="J61:L61"/>
    <mergeCell ref="M61:O61"/>
    <mergeCell ref="P61:R61"/>
    <mergeCell ref="A60:A61"/>
    <mergeCell ref="B60:B61"/>
    <mergeCell ref="C60:C61"/>
    <mergeCell ref="S60:S61"/>
    <mergeCell ref="T60:T61"/>
    <mergeCell ref="U60:U61"/>
    <mergeCell ref="V58:V59"/>
    <mergeCell ref="D59:F59"/>
    <mergeCell ref="G59:I59"/>
    <mergeCell ref="J59:L59"/>
    <mergeCell ref="M59:O59"/>
    <mergeCell ref="P59:R59"/>
    <mergeCell ref="A58:A59"/>
    <mergeCell ref="B58:B59"/>
    <mergeCell ref="C58:C59"/>
    <mergeCell ref="S58:S59"/>
    <mergeCell ref="T58:T59"/>
    <mergeCell ref="U58:U59"/>
    <mergeCell ref="V56:V57"/>
    <mergeCell ref="D57:F57"/>
    <mergeCell ref="G57:I57"/>
    <mergeCell ref="J57:L57"/>
    <mergeCell ref="M57:O57"/>
    <mergeCell ref="P57:R57"/>
    <mergeCell ref="A56:A57"/>
    <mergeCell ref="B56:B57"/>
    <mergeCell ref="C56:C57"/>
    <mergeCell ref="S56:S57"/>
    <mergeCell ref="T56:T57"/>
    <mergeCell ref="U56:U57"/>
    <mergeCell ref="V54:V55"/>
    <mergeCell ref="D55:F55"/>
    <mergeCell ref="G55:I55"/>
    <mergeCell ref="J55:L55"/>
    <mergeCell ref="M55:O55"/>
    <mergeCell ref="P55:R55"/>
    <mergeCell ref="A54:A55"/>
    <mergeCell ref="B54:B55"/>
    <mergeCell ref="C54:C55"/>
    <mergeCell ref="S54:S55"/>
    <mergeCell ref="T54:T55"/>
    <mergeCell ref="U54:U55"/>
    <mergeCell ref="V52:V53"/>
    <mergeCell ref="D53:F53"/>
    <mergeCell ref="G53:I53"/>
    <mergeCell ref="J53:L53"/>
    <mergeCell ref="M53:O53"/>
    <mergeCell ref="P53:R53"/>
    <mergeCell ref="A52:A53"/>
    <mergeCell ref="B52:B53"/>
    <mergeCell ref="C52:C53"/>
    <mergeCell ref="S52:S53"/>
    <mergeCell ref="T52:T53"/>
    <mergeCell ref="U52:U53"/>
    <mergeCell ref="V50:V51"/>
    <mergeCell ref="D51:F51"/>
    <mergeCell ref="G51:I51"/>
    <mergeCell ref="J51:L51"/>
    <mergeCell ref="M51:O51"/>
    <mergeCell ref="P51:R51"/>
    <mergeCell ref="A50:A51"/>
    <mergeCell ref="B50:B51"/>
    <mergeCell ref="C50:C51"/>
    <mergeCell ref="S50:S51"/>
    <mergeCell ref="T50:T51"/>
    <mergeCell ref="U50:U51"/>
    <mergeCell ref="V48:V49"/>
    <mergeCell ref="D49:F49"/>
    <mergeCell ref="G49:I49"/>
    <mergeCell ref="J49:L49"/>
    <mergeCell ref="M49:O49"/>
    <mergeCell ref="P49:R49"/>
    <mergeCell ref="A48:A49"/>
    <mergeCell ref="B48:B49"/>
    <mergeCell ref="C48:C49"/>
    <mergeCell ref="S48:S49"/>
    <mergeCell ref="T48:T49"/>
    <mergeCell ref="U48:U49"/>
    <mergeCell ref="V46:V47"/>
    <mergeCell ref="D47:F47"/>
    <mergeCell ref="G47:I47"/>
    <mergeCell ref="J47:L47"/>
    <mergeCell ref="M47:O47"/>
    <mergeCell ref="P47:R47"/>
    <mergeCell ref="A46:A47"/>
    <mergeCell ref="B46:B47"/>
    <mergeCell ref="C46:C47"/>
    <mergeCell ref="S46:S47"/>
    <mergeCell ref="T46:T47"/>
    <mergeCell ref="U46:U47"/>
    <mergeCell ref="V44:V45"/>
    <mergeCell ref="D45:F45"/>
    <mergeCell ref="G45:I45"/>
    <mergeCell ref="J45:L45"/>
    <mergeCell ref="M45:O45"/>
    <mergeCell ref="P45:R45"/>
    <mergeCell ref="A44:A45"/>
    <mergeCell ref="B44:B45"/>
    <mergeCell ref="C44:C45"/>
    <mergeCell ref="S44:S45"/>
    <mergeCell ref="T44:T45"/>
    <mergeCell ref="U44:U45"/>
    <mergeCell ref="V42:V43"/>
    <mergeCell ref="D43:F43"/>
    <mergeCell ref="G43:I43"/>
    <mergeCell ref="J43:L43"/>
    <mergeCell ref="M43:O43"/>
    <mergeCell ref="P43:R43"/>
    <mergeCell ref="A42:A43"/>
    <mergeCell ref="B42:B43"/>
    <mergeCell ref="C42:C43"/>
    <mergeCell ref="S42:S43"/>
    <mergeCell ref="T42:T43"/>
    <mergeCell ref="U42:U43"/>
    <mergeCell ref="V40:V41"/>
    <mergeCell ref="D41:F41"/>
    <mergeCell ref="G41:I41"/>
    <mergeCell ref="J41:L41"/>
    <mergeCell ref="M41:O41"/>
    <mergeCell ref="P41:R41"/>
    <mergeCell ref="A40:A41"/>
    <mergeCell ref="B40:B41"/>
    <mergeCell ref="C40:C41"/>
    <mergeCell ref="S40:S41"/>
    <mergeCell ref="T40:T41"/>
    <mergeCell ref="U40:U41"/>
    <mergeCell ref="V38:V39"/>
    <mergeCell ref="D39:F39"/>
    <mergeCell ref="G39:I39"/>
    <mergeCell ref="J39:L39"/>
    <mergeCell ref="M39:O39"/>
    <mergeCell ref="P39:R39"/>
    <mergeCell ref="A38:A39"/>
    <mergeCell ref="B38:B39"/>
    <mergeCell ref="C38:C39"/>
    <mergeCell ref="S38:S39"/>
    <mergeCell ref="T38:T39"/>
    <mergeCell ref="U38:U39"/>
    <mergeCell ref="V36:V37"/>
    <mergeCell ref="D37:F37"/>
    <mergeCell ref="G37:I37"/>
    <mergeCell ref="J37:L37"/>
    <mergeCell ref="M37:O37"/>
    <mergeCell ref="P37:R37"/>
    <mergeCell ref="A36:A37"/>
    <mergeCell ref="B36:B37"/>
    <mergeCell ref="C36:C37"/>
    <mergeCell ref="S36:S37"/>
    <mergeCell ref="T36:T37"/>
    <mergeCell ref="U36:U37"/>
    <mergeCell ref="V34:V35"/>
    <mergeCell ref="D35:F35"/>
    <mergeCell ref="G35:I35"/>
    <mergeCell ref="J35:L35"/>
    <mergeCell ref="M35:O35"/>
    <mergeCell ref="P35:R35"/>
    <mergeCell ref="A34:A35"/>
    <mergeCell ref="B34:B35"/>
    <mergeCell ref="C34:C35"/>
    <mergeCell ref="S34:S35"/>
    <mergeCell ref="T34:T35"/>
    <mergeCell ref="U34:U35"/>
    <mergeCell ref="V32:V33"/>
    <mergeCell ref="D33:F33"/>
    <mergeCell ref="G33:I33"/>
    <mergeCell ref="J33:L33"/>
    <mergeCell ref="M33:O33"/>
    <mergeCell ref="P33:R33"/>
    <mergeCell ref="A32:A33"/>
    <mergeCell ref="B32:B33"/>
    <mergeCell ref="C32:C33"/>
    <mergeCell ref="S32:S33"/>
    <mergeCell ref="T32:T33"/>
    <mergeCell ref="U32:U33"/>
    <mergeCell ref="V30:V31"/>
    <mergeCell ref="D31:F31"/>
    <mergeCell ref="G31:I31"/>
    <mergeCell ref="J31:L31"/>
    <mergeCell ref="M31:O31"/>
    <mergeCell ref="P31:R31"/>
    <mergeCell ref="A30:A31"/>
    <mergeCell ref="B30:B31"/>
    <mergeCell ref="C30:C31"/>
    <mergeCell ref="S30:S31"/>
    <mergeCell ref="T30:T31"/>
    <mergeCell ref="U30:U31"/>
    <mergeCell ref="V28:V29"/>
    <mergeCell ref="D29:F29"/>
    <mergeCell ref="G29:I29"/>
    <mergeCell ref="J29:L29"/>
    <mergeCell ref="M29:O29"/>
    <mergeCell ref="P29:R29"/>
    <mergeCell ref="A28:A29"/>
    <mergeCell ref="B28:B29"/>
    <mergeCell ref="C28:C29"/>
    <mergeCell ref="S28:S29"/>
    <mergeCell ref="T28:T29"/>
    <mergeCell ref="U28:U29"/>
    <mergeCell ref="V26:V27"/>
    <mergeCell ref="D27:F27"/>
    <mergeCell ref="G27:I27"/>
    <mergeCell ref="J27:L27"/>
    <mergeCell ref="M27:O27"/>
    <mergeCell ref="P27:R27"/>
    <mergeCell ref="A26:A27"/>
    <mergeCell ref="B26:B27"/>
    <mergeCell ref="C26:C27"/>
    <mergeCell ref="S26:S27"/>
    <mergeCell ref="T26:T27"/>
    <mergeCell ref="U26:U27"/>
    <mergeCell ref="V24:V25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T24:T25"/>
    <mergeCell ref="U24:U25"/>
    <mergeCell ref="V22:V23"/>
    <mergeCell ref="D23:F23"/>
    <mergeCell ref="G23:I23"/>
    <mergeCell ref="J23:L23"/>
    <mergeCell ref="M23:O23"/>
    <mergeCell ref="P23:R23"/>
    <mergeCell ref="A22:A23"/>
    <mergeCell ref="B22:B23"/>
    <mergeCell ref="C22:C23"/>
    <mergeCell ref="S22:S23"/>
    <mergeCell ref="T22:T23"/>
    <mergeCell ref="U22:U23"/>
    <mergeCell ref="V20:V21"/>
    <mergeCell ref="D21:F21"/>
    <mergeCell ref="G21:I21"/>
    <mergeCell ref="J21:L21"/>
    <mergeCell ref="M21:O21"/>
    <mergeCell ref="P21:R21"/>
    <mergeCell ref="A20:A21"/>
    <mergeCell ref="B20:B21"/>
    <mergeCell ref="C20:C21"/>
    <mergeCell ref="S20:S21"/>
    <mergeCell ref="T20:T21"/>
    <mergeCell ref="U20:U21"/>
    <mergeCell ref="V18:V19"/>
    <mergeCell ref="D19:F19"/>
    <mergeCell ref="G19:I19"/>
    <mergeCell ref="J19:L19"/>
    <mergeCell ref="M19:O19"/>
    <mergeCell ref="P19:R19"/>
    <mergeCell ref="A18:A19"/>
    <mergeCell ref="B18:B19"/>
    <mergeCell ref="C18:C19"/>
    <mergeCell ref="S18:S19"/>
    <mergeCell ref="T18:T19"/>
    <mergeCell ref="U18:U19"/>
    <mergeCell ref="V16:V17"/>
    <mergeCell ref="D17:F17"/>
    <mergeCell ref="G17:I17"/>
    <mergeCell ref="J17:L17"/>
    <mergeCell ref="M17:O17"/>
    <mergeCell ref="P17:R17"/>
    <mergeCell ref="A16:A17"/>
    <mergeCell ref="B16:B17"/>
    <mergeCell ref="C16:C17"/>
    <mergeCell ref="S16:S17"/>
    <mergeCell ref="T16:T17"/>
    <mergeCell ref="U16:U17"/>
    <mergeCell ref="V14:V15"/>
    <mergeCell ref="D15:F15"/>
    <mergeCell ref="G15:I15"/>
    <mergeCell ref="J15:L15"/>
    <mergeCell ref="M15:O15"/>
    <mergeCell ref="P15:R15"/>
    <mergeCell ref="A14:A15"/>
    <mergeCell ref="B14:B15"/>
    <mergeCell ref="C14:C15"/>
    <mergeCell ref="S14:S15"/>
    <mergeCell ref="T14:T15"/>
    <mergeCell ref="U14:U15"/>
    <mergeCell ref="V12:V13"/>
    <mergeCell ref="D13:F13"/>
    <mergeCell ref="G13:I13"/>
    <mergeCell ref="J13:L13"/>
    <mergeCell ref="M13:O13"/>
    <mergeCell ref="P13:R13"/>
    <mergeCell ref="A12:A13"/>
    <mergeCell ref="B12:B13"/>
    <mergeCell ref="C12:C13"/>
    <mergeCell ref="S12:S13"/>
    <mergeCell ref="T12:T13"/>
    <mergeCell ref="U12:U13"/>
    <mergeCell ref="V10:V11"/>
    <mergeCell ref="D11:F11"/>
    <mergeCell ref="G11:I11"/>
    <mergeCell ref="J11:L11"/>
    <mergeCell ref="M11:O11"/>
    <mergeCell ref="P11:R11"/>
    <mergeCell ref="A10:A11"/>
    <mergeCell ref="B10:B11"/>
    <mergeCell ref="C10:C11"/>
    <mergeCell ref="S10:S11"/>
    <mergeCell ref="T10:T11"/>
    <mergeCell ref="U10:U11"/>
    <mergeCell ref="A8:A9"/>
    <mergeCell ref="B8:B9"/>
    <mergeCell ref="C8:C9"/>
    <mergeCell ref="A3:W3"/>
    <mergeCell ref="A4:W4"/>
    <mergeCell ref="A5:C5"/>
    <mergeCell ref="W5:W6"/>
    <mergeCell ref="A6:C6"/>
    <mergeCell ref="D6:R6"/>
    <mergeCell ref="S6:S7"/>
    <mergeCell ref="T6:U6"/>
    <mergeCell ref="S8:S9"/>
    <mergeCell ref="T8:T9"/>
    <mergeCell ref="U8:U9"/>
    <mergeCell ref="V8:V9"/>
    <mergeCell ref="D9:F9"/>
    <mergeCell ref="G9:I9"/>
    <mergeCell ref="J9:L9"/>
    <mergeCell ref="M9:O9"/>
    <mergeCell ref="P9:R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2:AA87"/>
  <sheetViews>
    <sheetView zoomScalePageLayoutView="0" workbookViewId="0" topLeftCell="A1">
      <pane xSplit="3" ySplit="7" topLeftCell="V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Z59"/>
    </sheetView>
  </sheetViews>
  <sheetFormatPr defaultColWidth="9.140625" defaultRowHeight="15" outlineLevelCol="2"/>
  <cols>
    <col min="1" max="1" width="4.140625" style="0" customWidth="1"/>
    <col min="2" max="2" width="21.7109375" style="0" bestFit="1" customWidth="1"/>
    <col min="3" max="3" width="19.57421875" style="0" bestFit="1" customWidth="1"/>
    <col min="4" max="21" width="3.7109375" style="0" hidden="1" customWidth="1" outlineLevel="2"/>
    <col min="22" max="22" width="7.7109375" style="0" customWidth="1" outlineLevel="1" collapsed="1"/>
    <col min="23" max="24" width="7.7109375" style="0" customWidth="1"/>
    <col min="26" max="26" width="10.00390625" style="0" bestFit="1" customWidth="1"/>
  </cols>
  <sheetData>
    <row r="2" spans="1:26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15.75" thickBot="1">
      <c r="A5" s="100" t="str">
        <f>'Итоговый результат'!D10</f>
        <v>МУЖЧИНЫ</v>
      </c>
      <c r="B5" s="101"/>
      <c r="C5" s="102"/>
      <c r="Z5" s="188">
        <f>MAX(W8:W87)</f>
        <v>55</v>
      </c>
    </row>
    <row r="6" spans="1:26" ht="15.75" thickBot="1">
      <c r="A6" s="121" t="s">
        <v>20</v>
      </c>
      <c r="B6" s="122"/>
      <c r="C6" s="122"/>
      <c r="D6" s="165" t="s">
        <v>22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94" t="s">
        <v>24</v>
      </c>
      <c r="W6" s="103" t="s">
        <v>4</v>
      </c>
      <c r="X6" s="104"/>
      <c r="Y6" s="5"/>
      <c r="Z6" s="189"/>
    </row>
    <row r="7" spans="1:25" ht="15.75" thickBot="1">
      <c r="A7" s="10" t="s">
        <v>1</v>
      </c>
      <c r="B7" s="10" t="s">
        <v>2</v>
      </c>
      <c r="C7" s="11" t="s">
        <v>3</v>
      </c>
      <c r="D7" s="106">
        <v>1</v>
      </c>
      <c r="E7" s="107"/>
      <c r="F7" s="107"/>
      <c r="G7" s="107">
        <v>2</v>
      </c>
      <c r="H7" s="107"/>
      <c r="I7" s="107"/>
      <c r="J7" s="107">
        <v>3</v>
      </c>
      <c r="K7" s="107"/>
      <c r="L7" s="107"/>
      <c r="M7" s="107">
        <v>4</v>
      </c>
      <c r="N7" s="107"/>
      <c r="O7" s="107"/>
      <c r="P7" s="107">
        <v>5</v>
      </c>
      <c r="Q7" s="107"/>
      <c r="R7" s="107"/>
      <c r="S7" s="107">
        <v>6</v>
      </c>
      <c r="T7" s="107"/>
      <c r="U7" s="107"/>
      <c r="V7" s="180"/>
      <c r="W7" s="9" t="s">
        <v>14</v>
      </c>
      <c r="X7" s="12" t="s">
        <v>15</v>
      </c>
      <c r="Y7" s="13" t="s">
        <v>5</v>
      </c>
    </row>
    <row r="8" spans="1:27" ht="15">
      <c r="A8" s="111">
        <v>1</v>
      </c>
      <c r="B8" s="109" t="str">
        <f>'Итоговый результат'!B12</f>
        <v>Захаров Сергей</v>
      </c>
      <c r="C8" s="109" t="str">
        <f>'Итоговый результат'!C12</f>
        <v>Пушкино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56">
        <f>SUM(D9:U9)</f>
        <v>0</v>
      </c>
      <c r="W8" s="196">
        <f>SUM(V8)</f>
        <v>0</v>
      </c>
      <c r="X8" s="198">
        <f>IF($Z$5&lt;&gt;0,ROUND(W8/$Z$5,3),0)</f>
        <v>0</v>
      </c>
      <c r="Y8" s="200">
        <f>RANK(X8,$X$8:$X$87)</f>
        <v>22</v>
      </c>
      <c r="AA8" s="32"/>
    </row>
    <row r="9" spans="1:25" ht="15.75" thickBot="1">
      <c r="A9" s="112"/>
      <c r="B9" s="110"/>
      <c r="C9" s="110"/>
      <c r="D9" s="108">
        <f>SUM(D8:F8)</f>
        <v>0</v>
      </c>
      <c r="E9" s="108"/>
      <c r="F9" s="108"/>
      <c r="G9" s="108">
        <f>SUM(G8:I8)</f>
        <v>0</v>
      </c>
      <c r="H9" s="108"/>
      <c r="I9" s="108"/>
      <c r="J9" s="108">
        <f>SUM(J8:L8)</f>
        <v>0</v>
      </c>
      <c r="K9" s="108"/>
      <c r="L9" s="108"/>
      <c r="M9" s="108">
        <f>SUM(M8:O8)</f>
        <v>0</v>
      </c>
      <c r="N9" s="108"/>
      <c r="O9" s="108"/>
      <c r="P9" s="108">
        <f>SUM(P8:R8)</f>
        <v>0</v>
      </c>
      <c r="Q9" s="108"/>
      <c r="R9" s="108"/>
      <c r="S9" s="108">
        <f>SUM(S8:U8)</f>
        <v>0</v>
      </c>
      <c r="T9" s="108"/>
      <c r="U9" s="108"/>
      <c r="V9" s="157"/>
      <c r="W9" s="197"/>
      <c r="X9" s="199"/>
      <c r="Y9" s="201"/>
    </row>
    <row r="10" spans="1:25" ht="15">
      <c r="A10" s="111">
        <v>2</v>
      </c>
      <c r="B10" s="109" t="str">
        <f>'Итоговый результат'!B13</f>
        <v>Вахрушев Юрий</v>
      </c>
      <c r="C10" s="113" t="str">
        <f>'Итоговый результат'!C13</f>
        <v>Пушкино</v>
      </c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56">
        <f>SUM(D11:U11)</f>
        <v>0</v>
      </c>
      <c r="W10" s="196">
        <f>SUM(V10)</f>
        <v>0</v>
      </c>
      <c r="X10" s="202">
        <f>IF($Z$5&lt;&gt;0,ROUND(W10/$Z$5,3),0)</f>
        <v>0</v>
      </c>
      <c r="Y10" s="163">
        <f>RANK(X10,$X$8:$X$87)</f>
        <v>22</v>
      </c>
    </row>
    <row r="11" spans="1:25" ht="15.75" thickBot="1">
      <c r="A11" s="112"/>
      <c r="B11" s="110"/>
      <c r="C11" s="114"/>
      <c r="D11" s="129">
        <f>SUM(D10:F10)</f>
        <v>0</v>
      </c>
      <c r="E11" s="108"/>
      <c r="F11" s="108"/>
      <c r="G11" s="108">
        <f>SUM(G10:I10)</f>
        <v>0</v>
      </c>
      <c r="H11" s="108"/>
      <c r="I11" s="108"/>
      <c r="J11" s="108">
        <f>SUM(J10:L10)</f>
        <v>0</v>
      </c>
      <c r="K11" s="108"/>
      <c r="L11" s="108"/>
      <c r="M11" s="108">
        <f>SUM(M10:O10)</f>
        <v>0</v>
      </c>
      <c r="N11" s="108"/>
      <c r="O11" s="108"/>
      <c r="P11" s="108">
        <f>SUM(P10:R10)</f>
        <v>0</v>
      </c>
      <c r="Q11" s="108"/>
      <c r="R11" s="108"/>
      <c r="S11" s="108">
        <f>SUM(S10:U10)</f>
        <v>0</v>
      </c>
      <c r="T11" s="108"/>
      <c r="U11" s="108"/>
      <c r="V11" s="157"/>
      <c r="W11" s="197"/>
      <c r="X11" s="203"/>
      <c r="Y11" s="164"/>
    </row>
    <row r="12" spans="1:25" ht="15">
      <c r="A12" s="111">
        <v>3</v>
      </c>
      <c r="B12" s="109" t="str">
        <f>'Итоговый результат'!B14</f>
        <v>Ердяков Александр</v>
      </c>
      <c r="C12" s="113" t="str">
        <f>'Итоговый результат'!C14</f>
        <v>СП|ЗлаяПчела</v>
      </c>
      <c r="D12" s="30">
        <v>0</v>
      </c>
      <c r="E12" s="22">
        <v>0</v>
      </c>
      <c r="F12" s="22">
        <v>4</v>
      </c>
      <c r="G12" s="22">
        <v>0</v>
      </c>
      <c r="H12" s="22">
        <v>0</v>
      </c>
      <c r="I12" s="22">
        <v>0</v>
      </c>
      <c r="J12" s="22">
        <v>5</v>
      </c>
      <c r="K12" s="22">
        <v>3</v>
      </c>
      <c r="L12" s="22">
        <v>0</v>
      </c>
      <c r="M12" s="22">
        <v>5</v>
      </c>
      <c r="N12" s="22">
        <v>2</v>
      </c>
      <c r="O12" s="22">
        <v>5</v>
      </c>
      <c r="P12" s="22">
        <v>1</v>
      </c>
      <c r="Q12" s="22">
        <v>2</v>
      </c>
      <c r="R12" s="22">
        <v>0</v>
      </c>
      <c r="S12" s="22">
        <v>5</v>
      </c>
      <c r="T12" s="22">
        <v>2</v>
      </c>
      <c r="U12" s="22">
        <v>1</v>
      </c>
      <c r="V12" s="156">
        <f>SUM(D13:U13)</f>
        <v>35</v>
      </c>
      <c r="W12" s="196">
        <f>SUM(V12)</f>
        <v>35</v>
      </c>
      <c r="X12" s="202">
        <f>IF($Z$5&lt;&gt;0,ROUND(W12/$Z$5,3),0)</f>
        <v>0.636</v>
      </c>
      <c r="Y12" s="163">
        <f>RANK(X12,$X$8:$X$87)</f>
        <v>7</v>
      </c>
    </row>
    <row r="13" spans="1:25" ht="15.75" thickBot="1">
      <c r="A13" s="112"/>
      <c r="B13" s="110"/>
      <c r="C13" s="114"/>
      <c r="D13" s="129">
        <f>SUM(D12:F12)</f>
        <v>4</v>
      </c>
      <c r="E13" s="108"/>
      <c r="F13" s="108"/>
      <c r="G13" s="108">
        <f>SUM(G12:I12)</f>
        <v>0</v>
      </c>
      <c r="H13" s="108"/>
      <c r="I13" s="108"/>
      <c r="J13" s="108">
        <f>SUM(J12:L12)</f>
        <v>8</v>
      </c>
      <c r="K13" s="108"/>
      <c r="L13" s="108"/>
      <c r="M13" s="108">
        <f>SUM(M12:O12)</f>
        <v>12</v>
      </c>
      <c r="N13" s="108"/>
      <c r="O13" s="108"/>
      <c r="P13" s="108">
        <f>SUM(P12:R12)</f>
        <v>3</v>
      </c>
      <c r="Q13" s="108"/>
      <c r="R13" s="108"/>
      <c r="S13" s="108">
        <f>SUM(S12:U12)</f>
        <v>8</v>
      </c>
      <c r="T13" s="108"/>
      <c r="U13" s="108"/>
      <c r="V13" s="157"/>
      <c r="W13" s="197"/>
      <c r="X13" s="203"/>
      <c r="Y13" s="164"/>
    </row>
    <row r="14" spans="1:25" ht="15">
      <c r="A14" s="111">
        <v>4</v>
      </c>
      <c r="B14" s="109" t="str">
        <f>'Итоговый результат'!B15</f>
        <v>Новиков Олег</v>
      </c>
      <c r="C14" s="113" t="str">
        <f>'Итоговый результат'!C15</f>
        <v>СП|Легион78</v>
      </c>
      <c r="D14" s="30">
        <v>2</v>
      </c>
      <c r="E14" s="22">
        <v>5</v>
      </c>
      <c r="F14" s="22">
        <v>0</v>
      </c>
      <c r="G14" s="22">
        <v>2</v>
      </c>
      <c r="H14" s="22">
        <v>4</v>
      </c>
      <c r="I14" s="22">
        <v>0</v>
      </c>
      <c r="J14" s="22">
        <v>0</v>
      </c>
      <c r="K14" s="22">
        <v>2</v>
      </c>
      <c r="L14" s="22">
        <v>1</v>
      </c>
      <c r="M14" s="22">
        <v>0</v>
      </c>
      <c r="N14" s="22">
        <v>5</v>
      </c>
      <c r="O14" s="22">
        <v>2</v>
      </c>
      <c r="P14" s="22">
        <v>2</v>
      </c>
      <c r="Q14" s="22">
        <v>4</v>
      </c>
      <c r="R14" s="22">
        <v>0</v>
      </c>
      <c r="S14" s="22">
        <v>4</v>
      </c>
      <c r="T14" s="22">
        <v>3</v>
      </c>
      <c r="U14" s="22">
        <v>0</v>
      </c>
      <c r="V14" s="156">
        <f>SUM(D15:U15)</f>
        <v>36</v>
      </c>
      <c r="W14" s="196">
        <f>SUM(V14)</f>
        <v>36</v>
      </c>
      <c r="X14" s="202">
        <f>IF($Z$5&lt;&gt;0,ROUND(W14/$Z$5,3),0)</f>
        <v>0.655</v>
      </c>
      <c r="Y14" s="163">
        <f>RANK(X14,$X$8:$X$87)</f>
        <v>6</v>
      </c>
    </row>
    <row r="15" spans="1:25" ht="15.75" thickBot="1">
      <c r="A15" s="112"/>
      <c r="B15" s="110"/>
      <c r="C15" s="114"/>
      <c r="D15" s="129">
        <f>SUM(D14:F14)</f>
        <v>7</v>
      </c>
      <c r="E15" s="108"/>
      <c r="F15" s="108"/>
      <c r="G15" s="108">
        <f>SUM(G14:I14)</f>
        <v>6</v>
      </c>
      <c r="H15" s="108"/>
      <c r="I15" s="108"/>
      <c r="J15" s="108">
        <f>SUM(J14:L14)</f>
        <v>3</v>
      </c>
      <c r="K15" s="108"/>
      <c r="L15" s="108"/>
      <c r="M15" s="108">
        <f>SUM(M14:O14)</f>
        <v>7</v>
      </c>
      <c r="N15" s="108"/>
      <c r="O15" s="108"/>
      <c r="P15" s="108">
        <f>SUM(P14:R14)</f>
        <v>6</v>
      </c>
      <c r="Q15" s="108"/>
      <c r="R15" s="108"/>
      <c r="S15" s="108">
        <f>SUM(S14:U14)</f>
        <v>7</v>
      </c>
      <c r="T15" s="108"/>
      <c r="U15" s="108"/>
      <c r="V15" s="157"/>
      <c r="W15" s="197"/>
      <c r="X15" s="203"/>
      <c r="Y15" s="164"/>
    </row>
    <row r="16" spans="1:25" ht="15">
      <c r="A16" s="111">
        <v>5</v>
      </c>
      <c r="B16" s="109" t="str">
        <f>'Итоговый результат'!B16</f>
        <v>Дмитриев Артем</v>
      </c>
      <c r="C16" s="113" t="str">
        <f>'Итоговый результат'!C16</f>
        <v>Москва|NoSpin</v>
      </c>
      <c r="D16" s="30">
        <v>4</v>
      </c>
      <c r="E16" s="22">
        <v>3</v>
      </c>
      <c r="F16" s="22">
        <v>0</v>
      </c>
      <c r="G16" s="22">
        <v>5</v>
      </c>
      <c r="H16" s="22">
        <v>3</v>
      </c>
      <c r="I16" s="22">
        <v>5</v>
      </c>
      <c r="J16" s="22">
        <v>3</v>
      </c>
      <c r="K16" s="22">
        <v>1</v>
      </c>
      <c r="L16" s="22">
        <v>1</v>
      </c>
      <c r="M16" s="22">
        <v>4</v>
      </c>
      <c r="N16" s="22">
        <v>5</v>
      </c>
      <c r="O16" s="22">
        <v>0</v>
      </c>
      <c r="P16" s="22">
        <v>2</v>
      </c>
      <c r="Q16" s="22">
        <v>3</v>
      </c>
      <c r="R16" s="22">
        <v>3</v>
      </c>
      <c r="S16" s="22">
        <v>3</v>
      </c>
      <c r="T16" s="22">
        <v>5</v>
      </c>
      <c r="U16" s="22">
        <v>4</v>
      </c>
      <c r="V16" s="156">
        <f>SUM(D17:U17)</f>
        <v>54</v>
      </c>
      <c r="W16" s="196">
        <f>SUM(V16)</f>
        <v>54</v>
      </c>
      <c r="X16" s="202">
        <f>IF($Z$5&lt;&gt;0,ROUND(W16/$Z$5,3),0)</f>
        <v>0.982</v>
      </c>
      <c r="Y16" s="163">
        <f>RANK(X16,$X$8:$X$87)</f>
        <v>2</v>
      </c>
    </row>
    <row r="17" spans="1:25" ht="15.75" thickBot="1">
      <c r="A17" s="112"/>
      <c r="B17" s="110"/>
      <c r="C17" s="114"/>
      <c r="D17" s="129">
        <f>SUM(D16:F16)</f>
        <v>7</v>
      </c>
      <c r="E17" s="108"/>
      <c r="F17" s="108"/>
      <c r="G17" s="108">
        <f>SUM(G16:I16)</f>
        <v>13</v>
      </c>
      <c r="H17" s="108"/>
      <c r="I17" s="108"/>
      <c r="J17" s="108">
        <f>SUM(J16:L16)</f>
        <v>5</v>
      </c>
      <c r="K17" s="108"/>
      <c r="L17" s="108"/>
      <c r="M17" s="108">
        <f>SUM(M16:O16)</f>
        <v>9</v>
      </c>
      <c r="N17" s="108"/>
      <c r="O17" s="108"/>
      <c r="P17" s="108">
        <f>SUM(P16:R16)</f>
        <v>8</v>
      </c>
      <c r="Q17" s="108"/>
      <c r="R17" s="108"/>
      <c r="S17" s="108">
        <f>SUM(S16:U16)</f>
        <v>12</v>
      </c>
      <c r="T17" s="108"/>
      <c r="U17" s="108"/>
      <c r="V17" s="157"/>
      <c r="W17" s="197"/>
      <c r="X17" s="203"/>
      <c r="Y17" s="164"/>
    </row>
    <row r="18" spans="1:25" ht="15">
      <c r="A18" s="111">
        <v>6</v>
      </c>
      <c r="B18" s="109" t="str">
        <f>'Итоговый результат'!B17</f>
        <v>Сидорин Денис</v>
      </c>
      <c r="C18" s="113" t="str">
        <f>'Итоговый результат'!C17</f>
        <v>НабЧел|Сварог</v>
      </c>
      <c r="D18" s="30">
        <v>0</v>
      </c>
      <c r="E18" s="22">
        <v>0</v>
      </c>
      <c r="F18" s="22">
        <v>0</v>
      </c>
      <c r="G18" s="22">
        <v>5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3</v>
      </c>
      <c r="N18" s="22">
        <v>4</v>
      </c>
      <c r="O18" s="22">
        <v>0</v>
      </c>
      <c r="P18" s="22">
        <v>0</v>
      </c>
      <c r="Q18" s="22">
        <v>5</v>
      </c>
      <c r="R18" s="22">
        <v>0</v>
      </c>
      <c r="S18" s="22">
        <v>0</v>
      </c>
      <c r="T18" s="22">
        <v>5</v>
      </c>
      <c r="U18" s="22">
        <v>0</v>
      </c>
      <c r="V18" s="156">
        <f>SUM(D19:U19)</f>
        <v>23</v>
      </c>
      <c r="W18" s="196">
        <f>SUM(V18)</f>
        <v>23</v>
      </c>
      <c r="X18" s="202">
        <f>IF($Z$5&lt;&gt;0,ROUND(W18/$Z$5,3),0)</f>
        <v>0.418</v>
      </c>
      <c r="Y18" s="163">
        <f>RANK(X18,$X$8:$X$87)</f>
        <v>16</v>
      </c>
    </row>
    <row r="19" spans="1:25" ht="15.75" thickBot="1">
      <c r="A19" s="112"/>
      <c r="B19" s="110"/>
      <c r="C19" s="114"/>
      <c r="D19" s="129">
        <f>SUM(D18:F18)</f>
        <v>0</v>
      </c>
      <c r="E19" s="108"/>
      <c r="F19" s="108"/>
      <c r="G19" s="108">
        <f>SUM(G18:I18)</f>
        <v>6</v>
      </c>
      <c r="H19" s="108"/>
      <c r="I19" s="108"/>
      <c r="J19" s="108">
        <f>SUM(J18:L18)</f>
        <v>0</v>
      </c>
      <c r="K19" s="108"/>
      <c r="L19" s="108"/>
      <c r="M19" s="108">
        <f>SUM(M18:O18)</f>
        <v>7</v>
      </c>
      <c r="N19" s="108"/>
      <c r="O19" s="108"/>
      <c r="P19" s="108">
        <f>SUM(P18:R18)</f>
        <v>5</v>
      </c>
      <c r="Q19" s="108"/>
      <c r="R19" s="108"/>
      <c r="S19" s="108">
        <f>SUM(S18:U18)</f>
        <v>5</v>
      </c>
      <c r="T19" s="108"/>
      <c r="U19" s="108"/>
      <c r="V19" s="157"/>
      <c r="W19" s="197"/>
      <c r="X19" s="203"/>
      <c r="Y19" s="164"/>
    </row>
    <row r="20" spans="1:25" ht="15">
      <c r="A20" s="111">
        <v>7</v>
      </c>
      <c r="B20" s="109" t="str">
        <f>'Итоговый результат'!B18</f>
        <v>Гусляков Кирилл</v>
      </c>
      <c r="C20" s="113" t="str">
        <f>'Итоговый результат'!C18</f>
        <v>Москва|Пересвет</v>
      </c>
      <c r="D20" s="30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5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5</v>
      </c>
      <c r="Q20" s="22">
        <v>0</v>
      </c>
      <c r="R20" s="22">
        <v>0</v>
      </c>
      <c r="S20" s="22">
        <v>4</v>
      </c>
      <c r="T20" s="22">
        <v>5</v>
      </c>
      <c r="U20" s="22">
        <v>0</v>
      </c>
      <c r="V20" s="156">
        <f>SUM(D21:U21)</f>
        <v>19</v>
      </c>
      <c r="W20" s="196">
        <f>SUM(V20)</f>
        <v>19</v>
      </c>
      <c r="X20" s="137">
        <f>IF($Z$5&lt;&gt;0,ROUND(W20/$Z$5,3),0)</f>
        <v>0.345</v>
      </c>
      <c r="Y20" s="163">
        <f>RANK(X20,$X$8:$X$87)</f>
        <v>18</v>
      </c>
    </row>
    <row r="21" spans="1:25" ht="15.75" thickBot="1">
      <c r="A21" s="112"/>
      <c r="B21" s="110"/>
      <c r="C21" s="114"/>
      <c r="D21" s="129">
        <f>SUM(D20:F20)</f>
        <v>0</v>
      </c>
      <c r="E21" s="108"/>
      <c r="F21" s="108"/>
      <c r="G21" s="108">
        <f>SUM(G20:I20)</f>
        <v>0</v>
      </c>
      <c r="H21" s="108"/>
      <c r="I21" s="108"/>
      <c r="J21" s="108">
        <f>SUM(J20:L20)</f>
        <v>5</v>
      </c>
      <c r="K21" s="108"/>
      <c r="L21" s="108"/>
      <c r="M21" s="108">
        <f>SUM(M20:O20)</f>
        <v>0</v>
      </c>
      <c r="N21" s="108"/>
      <c r="O21" s="108"/>
      <c r="P21" s="108">
        <f>SUM(P20:R20)</f>
        <v>5</v>
      </c>
      <c r="Q21" s="108"/>
      <c r="R21" s="108"/>
      <c r="S21" s="108">
        <f>SUM(S20:U20)</f>
        <v>9</v>
      </c>
      <c r="T21" s="108"/>
      <c r="U21" s="108"/>
      <c r="V21" s="157"/>
      <c r="W21" s="197"/>
      <c r="X21" s="138"/>
      <c r="Y21" s="164"/>
    </row>
    <row r="22" spans="1:25" ht="15">
      <c r="A22" s="111">
        <v>8</v>
      </c>
      <c r="B22" s="109" t="str">
        <f>'Итоговый результат'!B19</f>
        <v>Шлоков Роман</v>
      </c>
      <c r="C22" s="113" t="str">
        <f>'Итоговый результат'!C19</f>
        <v>Москва|FreeKnife</v>
      </c>
      <c r="D22" s="30">
        <v>0</v>
      </c>
      <c r="E22" s="22">
        <v>2</v>
      </c>
      <c r="F22" s="22">
        <v>0</v>
      </c>
      <c r="G22" s="22">
        <v>0</v>
      </c>
      <c r="H22" s="22">
        <v>3</v>
      </c>
      <c r="I22" s="22">
        <v>0</v>
      </c>
      <c r="J22" s="22">
        <v>0</v>
      </c>
      <c r="K22" s="22">
        <v>0</v>
      </c>
      <c r="L22" s="22">
        <v>0</v>
      </c>
      <c r="M22" s="22">
        <v>5</v>
      </c>
      <c r="N22" s="22">
        <v>5</v>
      </c>
      <c r="O22" s="22">
        <v>0</v>
      </c>
      <c r="P22" s="22">
        <v>4</v>
      </c>
      <c r="Q22" s="22">
        <v>0</v>
      </c>
      <c r="R22" s="22">
        <v>2</v>
      </c>
      <c r="S22" s="22">
        <v>4</v>
      </c>
      <c r="T22" s="22">
        <v>4</v>
      </c>
      <c r="U22" s="22">
        <v>0</v>
      </c>
      <c r="V22" s="156">
        <f>SUM(D23:U23)</f>
        <v>29</v>
      </c>
      <c r="W22" s="196">
        <f>SUM(V22)</f>
        <v>29</v>
      </c>
      <c r="X22" s="137">
        <f>IF($Z$5&lt;&gt;0,ROUND(W22/$Z$5,3),0)</f>
        <v>0.527</v>
      </c>
      <c r="Y22" s="163">
        <f>RANK(X22,$X$8:$X$87)</f>
        <v>9</v>
      </c>
    </row>
    <row r="23" spans="1:25" ht="15.75" thickBot="1">
      <c r="A23" s="112"/>
      <c r="B23" s="110"/>
      <c r="C23" s="114"/>
      <c r="D23" s="129">
        <f>SUM(D22:F22)</f>
        <v>2</v>
      </c>
      <c r="E23" s="108"/>
      <c r="F23" s="108"/>
      <c r="G23" s="108">
        <f>SUM(G22:I22)</f>
        <v>3</v>
      </c>
      <c r="H23" s="108"/>
      <c r="I23" s="108"/>
      <c r="J23" s="108">
        <f>SUM(J22:L22)</f>
        <v>0</v>
      </c>
      <c r="K23" s="108"/>
      <c r="L23" s="108"/>
      <c r="M23" s="108">
        <f>SUM(M22:O22)</f>
        <v>10</v>
      </c>
      <c r="N23" s="108"/>
      <c r="O23" s="108"/>
      <c r="P23" s="108">
        <f>SUM(P22:R22)</f>
        <v>6</v>
      </c>
      <c r="Q23" s="108"/>
      <c r="R23" s="108"/>
      <c r="S23" s="108">
        <f>SUM(S22:U22)</f>
        <v>8</v>
      </c>
      <c r="T23" s="108"/>
      <c r="U23" s="108"/>
      <c r="V23" s="157"/>
      <c r="W23" s="197"/>
      <c r="X23" s="138"/>
      <c r="Y23" s="164"/>
    </row>
    <row r="24" spans="1:25" ht="15">
      <c r="A24" s="111">
        <v>9</v>
      </c>
      <c r="B24" s="109" t="str">
        <f>'Итоговый результат'!B20</f>
        <v>Берзин Игорь</v>
      </c>
      <c r="C24" s="113" t="str">
        <f>'Итоговый результат'!C20</f>
        <v>Рязань|Пересвет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56">
        <f>SUM(D25:U25)</f>
        <v>0</v>
      </c>
      <c r="W24" s="196">
        <f>SUM(V24)</f>
        <v>0</v>
      </c>
      <c r="X24" s="137">
        <f>IF($Z$5&lt;&gt;0,ROUND(W24/$Z$5,3),0)</f>
        <v>0</v>
      </c>
      <c r="Y24" s="163">
        <f>RANK(X24,$X$8:$X$87)</f>
        <v>22</v>
      </c>
    </row>
    <row r="25" spans="1:25" ht="15.75" thickBot="1">
      <c r="A25" s="112"/>
      <c r="B25" s="110"/>
      <c r="C25" s="114"/>
      <c r="D25" s="129">
        <f>SUM(D24:F24)</f>
        <v>0</v>
      </c>
      <c r="E25" s="108"/>
      <c r="F25" s="108"/>
      <c r="G25" s="108">
        <f>SUM(G24:I24)</f>
        <v>0</v>
      </c>
      <c r="H25" s="108"/>
      <c r="I25" s="108"/>
      <c r="J25" s="108">
        <f>SUM(J24:L24)</f>
        <v>0</v>
      </c>
      <c r="K25" s="108"/>
      <c r="L25" s="108"/>
      <c r="M25" s="108">
        <f>SUM(M24:O24)</f>
        <v>0</v>
      </c>
      <c r="N25" s="108"/>
      <c r="O25" s="108"/>
      <c r="P25" s="108">
        <f>SUM(P24:R24)</f>
        <v>0</v>
      </c>
      <c r="Q25" s="108"/>
      <c r="R25" s="108"/>
      <c r="S25" s="108">
        <f>SUM(S24:U24)</f>
        <v>0</v>
      </c>
      <c r="T25" s="108"/>
      <c r="U25" s="108"/>
      <c r="V25" s="157"/>
      <c r="W25" s="197"/>
      <c r="X25" s="138"/>
      <c r="Y25" s="164"/>
    </row>
    <row r="26" spans="1:25" ht="15">
      <c r="A26" s="111">
        <v>10</v>
      </c>
      <c r="B26" s="109" t="str">
        <f>'Итоговый результат'!B21</f>
        <v>Юрков Максим</v>
      </c>
      <c r="C26" s="113" t="str">
        <f>'Итоговый результат'!C21</f>
        <v>Рязань|Пересвет</v>
      </c>
      <c r="D26" s="30">
        <v>3</v>
      </c>
      <c r="E26" s="22">
        <v>0</v>
      </c>
      <c r="F26" s="22">
        <v>0</v>
      </c>
      <c r="G26" s="22">
        <v>3</v>
      </c>
      <c r="H26" s="22">
        <v>0</v>
      </c>
      <c r="I26" s="22">
        <v>0</v>
      </c>
      <c r="J26" s="22">
        <v>5</v>
      </c>
      <c r="K26" s="22">
        <v>0</v>
      </c>
      <c r="L26" s="22">
        <v>1</v>
      </c>
      <c r="M26" s="22">
        <v>4</v>
      </c>
      <c r="N26" s="22">
        <v>4</v>
      </c>
      <c r="O26" s="22">
        <v>0</v>
      </c>
      <c r="P26" s="22">
        <v>2</v>
      </c>
      <c r="Q26" s="22">
        <v>4</v>
      </c>
      <c r="R26" s="22">
        <v>0</v>
      </c>
      <c r="S26" s="22">
        <v>4</v>
      </c>
      <c r="T26" s="22">
        <v>3</v>
      </c>
      <c r="U26" s="22">
        <v>0</v>
      </c>
      <c r="V26" s="156">
        <f>SUM(D27:U27)</f>
        <v>33</v>
      </c>
      <c r="W26" s="196">
        <f>SUM(V26)</f>
        <v>33</v>
      </c>
      <c r="X26" s="137">
        <f>IF($Z$5&lt;&gt;0,ROUND(W26/$Z$5,3),0)</f>
        <v>0.6</v>
      </c>
      <c r="Y26" s="163">
        <f>RANK(X26,$X$8:$X$87)</f>
        <v>8</v>
      </c>
    </row>
    <row r="27" spans="1:25" ht="15.75" thickBot="1">
      <c r="A27" s="112"/>
      <c r="B27" s="110"/>
      <c r="C27" s="114"/>
      <c r="D27" s="129">
        <f>SUM(D26:F26)</f>
        <v>3</v>
      </c>
      <c r="E27" s="108"/>
      <c r="F27" s="108"/>
      <c r="G27" s="108">
        <f>SUM(G26:I26)</f>
        <v>3</v>
      </c>
      <c r="H27" s="108"/>
      <c r="I27" s="108"/>
      <c r="J27" s="108">
        <f>SUM(J26:L26)</f>
        <v>6</v>
      </c>
      <c r="K27" s="108"/>
      <c r="L27" s="108"/>
      <c r="M27" s="108">
        <f>SUM(M26:O26)</f>
        <v>8</v>
      </c>
      <c r="N27" s="108"/>
      <c r="O27" s="108"/>
      <c r="P27" s="108">
        <f>SUM(P26:R26)</f>
        <v>6</v>
      </c>
      <c r="Q27" s="108"/>
      <c r="R27" s="108"/>
      <c r="S27" s="108">
        <f>SUM(S26:U26)</f>
        <v>7</v>
      </c>
      <c r="T27" s="108"/>
      <c r="U27" s="108"/>
      <c r="V27" s="157"/>
      <c r="W27" s="197"/>
      <c r="X27" s="138"/>
      <c r="Y27" s="164"/>
    </row>
    <row r="28" spans="1:25" ht="15">
      <c r="A28" s="111">
        <v>11</v>
      </c>
      <c r="B28" s="109" t="str">
        <f>'Итоговый результат'!B22</f>
        <v>Самков Владислав</v>
      </c>
      <c r="C28" s="113" t="str">
        <f>'Итоговый результат'!C22</f>
        <v>НабЧел|АлтынНур</v>
      </c>
      <c r="D28" s="30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5</v>
      </c>
      <c r="K28" s="22">
        <v>5</v>
      </c>
      <c r="L28" s="22">
        <v>0</v>
      </c>
      <c r="M28" s="22">
        <v>0</v>
      </c>
      <c r="N28" s="22">
        <v>4</v>
      </c>
      <c r="O28" s="22">
        <v>0</v>
      </c>
      <c r="P28" s="22">
        <v>4</v>
      </c>
      <c r="Q28" s="22">
        <v>0</v>
      </c>
      <c r="R28" s="22">
        <v>0</v>
      </c>
      <c r="S28" s="22">
        <v>0</v>
      </c>
      <c r="T28" s="22">
        <v>5</v>
      </c>
      <c r="U28" s="22">
        <v>0</v>
      </c>
      <c r="V28" s="156">
        <f>SUM(D29:U29)</f>
        <v>23</v>
      </c>
      <c r="W28" s="196">
        <f>SUM(V28)</f>
        <v>23</v>
      </c>
      <c r="X28" s="137">
        <f>IF($Z$5&lt;&gt;0,ROUND(W28/$Z$5,3),0)</f>
        <v>0.418</v>
      </c>
      <c r="Y28" s="163">
        <f>RANK(X28,$X$8:$X$87)</f>
        <v>16</v>
      </c>
    </row>
    <row r="29" spans="1:25" ht="15.75" thickBot="1">
      <c r="A29" s="112"/>
      <c r="B29" s="110"/>
      <c r="C29" s="114"/>
      <c r="D29" s="129">
        <f>SUM(D28:F28)</f>
        <v>0</v>
      </c>
      <c r="E29" s="108"/>
      <c r="F29" s="108"/>
      <c r="G29" s="108">
        <f>SUM(G28:I28)</f>
        <v>0</v>
      </c>
      <c r="H29" s="108"/>
      <c r="I29" s="108"/>
      <c r="J29" s="108">
        <f>SUM(J28:L28)</f>
        <v>10</v>
      </c>
      <c r="K29" s="108"/>
      <c r="L29" s="108"/>
      <c r="M29" s="108">
        <f>SUM(M28:O28)</f>
        <v>4</v>
      </c>
      <c r="N29" s="108"/>
      <c r="O29" s="108"/>
      <c r="P29" s="108">
        <f>SUM(P28:R28)</f>
        <v>4</v>
      </c>
      <c r="Q29" s="108"/>
      <c r="R29" s="108"/>
      <c r="S29" s="108">
        <f>SUM(S28:U28)</f>
        <v>5</v>
      </c>
      <c r="T29" s="108"/>
      <c r="U29" s="108"/>
      <c r="V29" s="157"/>
      <c r="W29" s="197"/>
      <c r="X29" s="138"/>
      <c r="Y29" s="164"/>
    </row>
    <row r="30" spans="1:25" ht="15">
      <c r="A30" s="111">
        <v>12</v>
      </c>
      <c r="B30" s="109" t="str">
        <f>'Итоговый результат'!B23</f>
        <v>Митрофанов Владимир</v>
      </c>
      <c r="C30" s="113" t="str">
        <f>'Итоговый результат'!C23</f>
        <v>Москва|ТвердаяРука</v>
      </c>
      <c r="D30" s="30">
        <v>4</v>
      </c>
      <c r="E30" s="22">
        <v>1</v>
      </c>
      <c r="F30" s="22">
        <v>3</v>
      </c>
      <c r="G30" s="22">
        <v>3</v>
      </c>
      <c r="H30" s="22">
        <v>5</v>
      </c>
      <c r="I30" s="22">
        <v>0</v>
      </c>
      <c r="J30" s="22">
        <v>2</v>
      </c>
      <c r="K30" s="22">
        <v>0</v>
      </c>
      <c r="L30" s="22">
        <v>0</v>
      </c>
      <c r="M30" s="22">
        <v>5</v>
      </c>
      <c r="N30" s="22">
        <v>4</v>
      </c>
      <c r="O30" s="22">
        <v>4</v>
      </c>
      <c r="P30" s="22">
        <v>5</v>
      </c>
      <c r="Q30" s="22">
        <v>4</v>
      </c>
      <c r="R30" s="22">
        <v>3</v>
      </c>
      <c r="S30" s="22">
        <v>4</v>
      </c>
      <c r="T30" s="22">
        <v>4</v>
      </c>
      <c r="U30" s="22">
        <v>4</v>
      </c>
      <c r="V30" s="156">
        <f>SUM(D31:U31)</f>
        <v>55</v>
      </c>
      <c r="W30" s="196">
        <f>SUM(V30)</f>
        <v>55</v>
      </c>
      <c r="X30" s="137">
        <f>IF($Z$5&lt;&gt;0,ROUND(W30/$Z$5,3),0)</f>
        <v>1</v>
      </c>
      <c r="Y30" s="163">
        <f>RANK(X30,$X$8:$X$87)</f>
        <v>1</v>
      </c>
    </row>
    <row r="31" spans="1:25" ht="15.75" thickBot="1">
      <c r="A31" s="112"/>
      <c r="B31" s="110"/>
      <c r="C31" s="114"/>
      <c r="D31" s="129">
        <f>SUM(D30:F30)</f>
        <v>8</v>
      </c>
      <c r="E31" s="108"/>
      <c r="F31" s="108"/>
      <c r="G31" s="108">
        <f>SUM(G30:I30)</f>
        <v>8</v>
      </c>
      <c r="H31" s="108"/>
      <c r="I31" s="108"/>
      <c r="J31" s="108">
        <f>SUM(J30:L30)</f>
        <v>2</v>
      </c>
      <c r="K31" s="108"/>
      <c r="L31" s="108"/>
      <c r="M31" s="108">
        <f>SUM(M30:O30)</f>
        <v>13</v>
      </c>
      <c r="N31" s="108"/>
      <c r="O31" s="108"/>
      <c r="P31" s="108">
        <f>SUM(P30:R30)</f>
        <v>12</v>
      </c>
      <c r="Q31" s="108"/>
      <c r="R31" s="108"/>
      <c r="S31" s="108">
        <f>SUM(S30:U30)</f>
        <v>12</v>
      </c>
      <c r="T31" s="108"/>
      <c r="U31" s="108"/>
      <c r="V31" s="157"/>
      <c r="W31" s="197"/>
      <c r="X31" s="138"/>
      <c r="Y31" s="164"/>
    </row>
    <row r="32" spans="1:25" ht="15">
      <c r="A32" s="111">
        <v>13</v>
      </c>
      <c r="B32" s="109" t="str">
        <f>'Итоговый результат'!B24</f>
        <v>Бочков Илья</v>
      </c>
      <c r="C32" s="113" t="str">
        <f>'Итоговый результат'!C24</f>
        <v>Москва|FreeKnife</v>
      </c>
      <c r="D32" s="30">
        <v>1</v>
      </c>
      <c r="E32" s="22">
        <v>0</v>
      </c>
      <c r="F32" s="22">
        <v>0</v>
      </c>
      <c r="G32" s="22">
        <v>0</v>
      </c>
      <c r="H32" s="22">
        <v>5</v>
      </c>
      <c r="I32" s="22">
        <v>0</v>
      </c>
      <c r="J32" s="22">
        <v>0</v>
      </c>
      <c r="K32" s="22">
        <v>0</v>
      </c>
      <c r="L32" s="22">
        <v>5</v>
      </c>
      <c r="M32" s="22">
        <v>0</v>
      </c>
      <c r="N32" s="22">
        <v>0</v>
      </c>
      <c r="O32" s="22">
        <v>0</v>
      </c>
      <c r="P32" s="22">
        <v>3</v>
      </c>
      <c r="Q32" s="22">
        <v>0</v>
      </c>
      <c r="R32" s="22">
        <v>3</v>
      </c>
      <c r="S32" s="22">
        <v>5</v>
      </c>
      <c r="T32" s="22">
        <v>3</v>
      </c>
      <c r="U32" s="22">
        <v>0</v>
      </c>
      <c r="V32" s="156">
        <f>SUM(D33:U33)</f>
        <v>25</v>
      </c>
      <c r="W32" s="196">
        <f>SUM(V32)</f>
        <v>25</v>
      </c>
      <c r="X32" s="137">
        <f>IF($Z$5&lt;&gt;0,ROUND(W32/$Z$5,3),0)</f>
        <v>0.455</v>
      </c>
      <c r="Y32" s="163">
        <f>RANK(X32,$X$8:$X$87)</f>
        <v>13</v>
      </c>
    </row>
    <row r="33" spans="1:25" ht="15.75" thickBot="1">
      <c r="A33" s="112"/>
      <c r="B33" s="110"/>
      <c r="C33" s="114"/>
      <c r="D33" s="129">
        <f>SUM(D32:F32)</f>
        <v>1</v>
      </c>
      <c r="E33" s="108"/>
      <c r="F33" s="108"/>
      <c r="G33" s="108">
        <f>SUM(G32:I32)</f>
        <v>5</v>
      </c>
      <c r="H33" s="108"/>
      <c r="I33" s="108"/>
      <c r="J33" s="108">
        <f>SUM(J32:L32)</f>
        <v>5</v>
      </c>
      <c r="K33" s="108"/>
      <c r="L33" s="108"/>
      <c r="M33" s="108">
        <f>SUM(M32:O32)</f>
        <v>0</v>
      </c>
      <c r="N33" s="108"/>
      <c r="O33" s="108"/>
      <c r="P33" s="108">
        <f>SUM(P32:R32)</f>
        <v>6</v>
      </c>
      <c r="Q33" s="108"/>
      <c r="R33" s="108"/>
      <c r="S33" s="108">
        <f>SUM(S32:U32)</f>
        <v>8</v>
      </c>
      <c r="T33" s="108"/>
      <c r="U33" s="108"/>
      <c r="V33" s="157"/>
      <c r="W33" s="197"/>
      <c r="X33" s="138"/>
      <c r="Y33" s="164"/>
    </row>
    <row r="34" spans="1:25" ht="15">
      <c r="A34" s="111">
        <v>14</v>
      </c>
      <c r="B34" s="109" t="str">
        <f>'Итоговый результат'!B25</f>
        <v>Сушенков Дмитрий</v>
      </c>
      <c r="C34" s="113" t="str">
        <f>'Итоговый результат'!C25</f>
        <v>Москва|FreeKnife</v>
      </c>
      <c r="D34" s="30">
        <v>5</v>
      </c>
      <c r="E34" s="22">
        <v>4</v>
      </c>
      <c r="F34" s="22">
        <v>0</v>
      </c>
      <c r="G34" s="22">
        <v>5</v>
      </c>
      <c r="H34" s="22">
        <v>2</v>
      </c>
      <c r="I34" s="22">
        <v>0</v>
      </c>
      <c r="J34" s="22">
        <v>0</v>
      </c>
      <c r="K34" s="22">
        <v>0</v>
      </c>
      <c r="L34" s="22">
        <v>4</v>
      </c>
      <c r="M34" s="22">
        <v>4</v>
      </c>
      <c r="N34" s="22">
        <v>5</v>
      </c>
      <c r="O34" s="22">
        <v>0</v>
      </c>
      <c r="P34" s="22">
        <v>5</v>
      </c>
      <c r="Q34" s="22">
        <v>2</v>
      </c>
      <c r="R34" s="22">
        <v>5</v>
      </c>
      <c r="S34" s="22">
        <v>2</v>
      </c>
      <c r="T34" s="22">
        <v>5</v>
      </c>
      <c r="U34" s="22">
        <v>0</v>
      </c>
      <c r="V34" s="156">
        <f>SUM(D35:U35)</f>
        <v>48</v>
      </c>
      <c r="W34" s="196">
        <f>SUM(V34)</f>
        <v>48</v>
      </c>
      <c r="X34" s="137">
        <f>IF($Z$5&lt;&gt;0,ROUND(W34/$Z$5,3),0)</f>
        <v>0.873</v>
      </c>
      <c r="Y34" s="163">
        <f>RANK(X34,$X$8:$X$87)</f>
        <v>4</v>
      </c>
    </row>
    <row r="35" spans="1:25" ht="15.75" thickBot="1">
      <c r="A35" s="112"/>
      <c r="B35" s="110"/>
      <c r="C35" s="114"/>
      <c r="D35" s="129">
        <f>SUM(D34:F34)</f>
        <v>9</v>
      </c>
      <c r="E35" s="108"/>
      <c r="F35" s="108"/>
      <c r="G35" s="108">
        <f>SUM(G34:I34)</f>
        <v>7</v>
      </c>
      <c r="H35" s="108"/>
      <c r="I35" s="108"/>
      <c r="J35" s="108">
        <f>SUM(J34:L34)</f>
        <v>4</v>
      </c>
      <c r="K35" s="108"/>
      <c r="L35" s="108"/>
      <c r="M35" s="108">
        <f>SUM(M34:O34)</f>
        <v>9</v>
      </c>
      <c r="N35" s="108"/>
      <c r="O35" s="108"/>
      <c r="P35" s="108">
        <f>SUM(P34:R34)</f>
        <v>12</v>
      </c>
      <c r="Q35" s="108"/>
      <c r="R35" s="108"/>
      <c r="S35" s="108">
        <f>SUM(S34:U34)</f>
        <v>7</v>
      </c>
      <c r="T35" s="108"/>
      <c r="U35" s="108"/>
      <c r="V35" s="157"/>
      <c r="W35" s="197"/>
      <c r="X35" s="138"/>
      <c r="Y35" s="164"/>
    </row>
    <row r="36" spans="1:25" ht="15">
      <c r="A36" s="111">
        <v>15</v>
      </c>
      <c r="B36" s="109" t="str">
        <f>'Итоговый результат'!B26</f>
        <v>Малышев Константин</v>
      </c>
      <c r="C36" s="113" t="str">
        <f>'Итоговый результат'!C26</f>
        <v>Москва|FreeKnife</v>
      </c>
      <c r="D36" s="30">
        <v>1</v>
      </c>
      <c r="E36" s="22">
        <v>3</v>
      </c>
      <c r="F36" s="22">
        <v>0</v>
      </c>
      <c r="G36" s="22">
        <v>3</v>
      </c>
      <c r="H36" s="22">
        <v>5</v>
      </c>
      <c r="I36" s="22">
        <v>0</v>
      </c>
      <c r="J36" s="22">
        <v>4</v>
      </c>
      <c r="K36" s="22">
        <v>0</v>
      </c>
      <c r="L36" s="22">
        <v>5</v>
      </c>
      <c r="M36" s="22">
        <v>5</v>
      </c>
      <c r="N36" s="22">
        <v>1</v>
      </c>
      <c r="O36" s="22">
        <v>4</v>
      </c>
      <c r="P36" s="22">
        <v>3</v>
      </c>
      <c r="Q36" s="22">
        <v>0</v>
      </c>
      <c r="R36" s="22">
        <v>4</v>
      </c>
      <c r="S36" s="22">
        <v>5</v>
      </c>
      <c r="T36" s="22">
        <v>3</v>
      </c>
      <c r="U36" s="22">
        <v>2</v>
      </c>
      <c r="V36" s="156">
        <f>SUM(D37:U37)</f>
        <v>48</v>
      </c>
      <c r="W36" s="196">
        <f>SUM(V36)</f>
        <v>48</v>
      </c>
      <c r="X36" s="137">
        <f>IF($Z$5&lt;&gt;0,ROUND(W36/$Z$5,3),0)</f>
        <v>0.873</v>
      </c>
      <c r="Y36" s="163">
        <f>RANK(X36,$X$8:$X$87)</f>
        <v>4</v>
      </c>
    </row>
    <row r="37" spans="1:25" ht="15.75" thickBot="1">
      <c r="A37" s="141"/>
      <c r="B37" s="142"/>
      <c r="C37" s="143"/>
      <c r="D37" s="106">
        <f>SUM(D36:F36)</f>
        <v>4</v>
      </c>
      <c r="E37" s="107"/>
      <c r="F37" s="107"/>
      <c r="G37" s="107">
        <f>SUM(G36:I36)</f>
        <v>8</v>
      </c>
      <c r="H37" s="107"/>
      <c r="I37" s="107"/>
      <c r="J37" s="107">
        <f>SUM(J36:L36)</f>
        <v>9</v>
      </c>
      <c r="K37" s="107"/>
      <c r="L37" s="107"/>
      <c r="M37" s="107">
        <f>SUM(M36:O36)</f>
        <v>10</v>
      </c>
      <c r="N37" s="107"/>
      <c r="O37" s="107"/>
      <c r="P37" s="107">
        <f>SUM(P36:R36)</f>
        <v>7</v>
      </c>
      <c r="Q37" s="107"/>
      <c r="R37" s="107"/>
      <c r="S37" s="107">
        <f>SUM(S36:U36)</f>
        <v>10</v>
      </c>
      <c r="T37" s="107"/>
      <c r="U37" s="107"/>
      <c r="V37" s="182"/>
      <c r="W37" s="197"/>
      <c r="X37" s="145"/>
      <c r="Y37" s="162"/>
    </row>
    <row r="38" spans="1:25" ht="15">
      <c r="A38" s="111">
        <v>16</v>
      </c>
      <c r="B38" s="109" t="str">
        <f>'Итоговый результат'!B27</f>
        <v>Стародумов Владимир</v>
      </c>
      <c r="C38" s="113" t="str">
        <f>'Итоговый результат'!C27</f>
        <v>Москва|FreeKnife</v>
      </c>
      <c r="D38" s="30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4</v>
      </c>
      <c r="L38" s="22">
        <v>0</v>
      </c>
      <c r="M38" s="22">
        <v>0</v>
      </c>
      <c r="N38" s="22">
        <v>0</v>
      </c>
      <c r="O38" s="22">
        <v>2</v>
      </c>
      <c r="P38" s="22">
        <v>2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156">
        <f>SUM(D39:U39)</f>
        <v>8</v>
      </c>
      <c r="W38" s="196">
        <f>SUM(V38)</f>
        <v>8</v>
      </c>
      <c r="X38" s="137">
        <f>IF($Z$5&lt;&gt;0,ROUND(W38/$Z$5,3),0)</f>
        <v>0.145</v>
      </c>
      <c r="Y38" s="163">
        <f>RANK(X38,$X$8:$X$87)</f>
        <v>21</v>
      </c>
    </row>
    <row r="39" spans="1:25" ht="15.75" thickBot="1">
      <c r="A39" s="112"/>
      <c r="B39" s="110"/>
      <c r="C39" s="114"/>
      <c r="D39" s="129">
        <f>SUM(D38:F38)</f>
        <v>0</v>
      </c>
      <c r="E39" s="108"/>
      <c r="F39" s="108"/>
      <c r="G39" s="108">
        <f>SUM(G38:I38)</f>
        <v>0</v>
      </c>
      <c r="H39" s="108"/>
      <c r="I39" s="108"/>
      <c r="J39" s="108">
        <f>SUM(J38:L38)</f>
        <v>4</v>
      </c>
      <c r="K39" s="108"/>
      <c r="L39" s="108"/>
      <c r="M39" s="108">
        <f>SUM(M38:O38)</f>
        <v>2</v>
      </c>
      <c r="N39" s="108"/>
      <c r="O39" s="108"/>
      <c r="P39" s="108">
        <f>SUM(P38:R38)</f>
        <v>2</v>
      </c>
      <c r="Q39" s="108"/>
      <c r="R39" s="108"/>
      <c r="S39" s="108">
        <f>SUM(S38:U38)</f>
        <v>0</v>
      </c>
      <c r="T39" s="108"/>
      <c r="U39" s="108"/>
      <c r="V39" s="157"/>
      <c r="W39" s="197"/>
      <c r="X39" s="138"/>
      <c r="Y39" s="164"/>
    </row>
    <row r="40" spans="1:25" ht="15">
      <c r="A40" s="148">
        <v>17</v>
      </c>
      <c r="B40" s="149" t="str">
        <f>'Итоговый результат'!B28</f>
        <v>Воронков Андрей</v>
      </c>
      <c r="C40" s="150" t="str">
        <f>'Итоговый результат'!C28</f>
        <v>Москва|FreeKnife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81">
        <f>SUM(D41:U41)</f>
        <v>0</v>
      </c>
      <c r="W40" s="196">
        <f>SUM(V40)</f>
        <v>0</v>
      </c>
      <c r="X40" s="151">
        <f>IF($Z$5&lt;&gt;0,ROUND(W40/$Z$5,3),0)</f>
        <v>0</v>
      </c>
      <c r="Y40" s="161">
        <f>RANK(X40,$X$8:$X$87)</f>
        <v>22</v>
      </c>
    </row>
    <row r="41" spans="1:25" ht="15.75" thickBot="1">
      <c r="A41" s="112"/>
      <c r="B41" s="110"/>
      <c r="C41" s="114"/>
      <c r="D41" s="129">
        <f>SUM(D40:F40)</f>
        <v>0</v>
      </c>
      <c r="E41" s="108"/>
      <c r="F41" s="108"/>
      <c r="G41" s="108">
        <f>SUM(G40:I40)</f>
        <v>0</v>
      </c>
      <c r="H41" s="108"/>
      <c r="I41" s="108"/>
      <c r="J41" s="108">
        <f>SUM(J40:L40)</f>
        <v>0</v>
      </c>
      <c r="K41" s="108"/>
      <c r="L41" s="108"/>
      <c r="M41" s="108">
        <f>SUM(M40:O40)</f>
        <v>0</v>
      </c>
      <c r="N41" s="108"/>
      <c r="O41" s="108"/>
      <c r="P41" s="108">
        <f>SUM(P40:R40)</f>
        <v>0</v>
      </c>
      <c r="Q41" s="108"/>
      <c r="R41" s="108"/>
      <c r="S41" s="108">
        <f>SUM(S40:U40)</f>
        <v>0</v>
      </c>
      <c r="T41" s="108"/>
      <c r="U41" s="108"/>
      <c r="V41" s="157"/>
      <c r="W41" s="197"/>
      <c r="X41" s="138"/>
      <c r="Y41" s="164"/>
    </row>
    <row r="42" spans="1:25" ht="15">
      <c r="A42" s="149">
        <v>18</v>
      </c>
      <c r="B42" s="149" t="str">
        <f>'Итоговый результат'!B29</f>
        <v>Аюпов Альберт</v>
      </c>
      <c r="C42" s="150" t="str">
        <f>'Итоговый результат'!C29</f>
        <v>Москва|FreeKnife</v>
      </c>
      <c r="D42" s="14">
        <v>4</v>
      </c>
      <c r="E42" s="15">
        <v>4</v>
      </c>
      <c r="F42" s="15">
        <v>0</v>
      </c>
      <c r="G42" s="15">
        <v>2</v>
      </c>
      <c r="H42" s="15">
        <v>4</v>
      </c>
      <c r="I42" s="15">
        <v>0</v>
      </c>
      <c r="J42" s="15">
        <v>2</v>
      </c>
      <c r="K42" s="15">
        <v>3</v>
      </c>
      <c r="L42" s="15">
        <v>0</v>
      </c>
      <c r="M42" s="15">
        <v>0</v>
      </c>
      <c r="N42" s="15">
        <v>0</v>
      </c>
      <c r="O42" s="15">
        <v>0</v>
      </c>
      <c r="P42" s="15">
        <v>5</v>
      </c>
      <c r="Q42" s="15">
        <v>0</v>
      </c>
      <c r="R42" s="15">
        <v>0</v>
      </c>
      <c r="S42" s="15">
        <v>4</v>
      </c>
      <c r="T42" s="15">
        <v>0</v>
      </c>
      <c r="U42" s="15">
        <v>0</v>
      </c>
      <c r="V42" s="181">
        <f>SUM(D43:U43)</f>
        <v>28</v>
      </c>
      <c r="W42" s="196">
        <f>SUM(V42)</f>
        <v>28</v>
      </c>
      <c r="X42" s="151">
        <f>IF($Z$5&lt;&gt;0,ROUND(W42/$Z$5,3),0)</f>
        <v>0.509</v>
      </c>
      <c r="Y42" s="161">
        <f>RANK(X42,$X$8:$X$87)</f>
        <v>11</v>
      </c>
    </row>
    <row r="43" spans="1:25" ht="15.75" thickBot="1">
      <c r="A43" s="142"/>
      <c r="B43" s="142"/>
      <c r="C43" s="143"/>
      <c r="D43" s="106">
        <f>SUM(D42:F42)</f>
        <v>8</v>
      </c>
      <c r="E43" s="107"/>
      <c r="F43" s="107"/>
      <c r="G43" s="107">
        <f>SUM(G42:I42)</f>
        <v>6</v>
      </c>
      <c r="H43" s="107"/>
      <c r="I43" s="107"/>
      <c r="J43" s="107">
        <f>SUM(J42:L42)</f>
        <v>5</v>
      </c>
      <c r="K43" s="107"/>
      <c r="L43" s="107"/>
      <c r="M43" s="107">
        <f>SUM(M42:O42)</f>
        <v>0</v>
      </c>
      <c r="N43" s="107"/>
      <c r="O43" s="107"/>
      <c r="P43" s="107">
        <f>SUM(P42:R42)</f>
        <v>5</v>
      </c>
      <c r="Q43" s="107"/>
      <c r="R43" s="107"/>
      <c r="S43" s="107">
        <f>SUM(S42:U42)</f>
        <v>4</v>
      </c>
      <c r="T43" s="107"/>
      <c r="U43" s="107"/>
      <c r="V43" s="182"/>
      <c r="W43" s="197"/>
      <c r="X43" s="145"/>
      <c r="Y43" s="162"/>
    </row>
    <row r="44" spans="1:25" ht="15">
      <c r="A44" s="111">
        <v>19</v>
      </c>
      <c r="B44" s="109" t="str">
        <f>'Итоговый результат'!B30</f>
        <v>Седышев Михаил</v>
      </c>
      <c r="C44" s="113" t="str">
        <f>'Итоговый результат'!C30</f>
        <v>Самара</v>
      </c>
      <c r="D44" s="30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5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3</v>
      </c>
      <c r="Q44" s="22">
        <v>0</v>
      </c>
      <c r="R44" s="22">
        <v>0</v>
      </c>
      <c r="S44" s="22">
        <v>5</v>
      </c>
      <c r="T44" s="22">
        <v>4</v>
      </c>
      <c r="U44" s="22">
        <v>0</v>
      </c>
      <c r="V44" s="156">
        <f>SUM(D45:U45)</f>
        <v>17</v>
      </c>
      <c r="W44" s="196">
        <f>SUM(V44)</f>
        <v>17</v>
      </c>
      <c r="X44" s="137">
        <f>IF($Z$5&lt;&gt;0,ROUND(W44/$Z$5,3),0)</f>
        <v>0.309</v>
      </c>
      <c r="Y44" s="163">
        <f>RANK(X44,$X$8:$X$87)</f>
        <v>19</v>
      </c>
    </row>
    <row r="45" spans="1:25" ht="15.75" thickBot="1">
      <c r="A45" s="141"/>
      <c r="B45" s="142"/>
      <c r="C45" s="143"/>
      <c r="D45" s="106">
        <f>SUM(D44:F44)</f>
        <v>0</v>
      </c>
      <c r="E45" s="107"/>
      <c r="F45" s="107"/>
      <c r="G45" s="107">
        <f>SUM(G44:I44)</f>
        <v>0</v>
      </c>
      <c r="H45" s="107"/>
      <c r="I45" s="107"/>
      <c r="J45" s="107">
        <f>SUM(J44:L44)</f>
        <v>5</v>
      </c>
      <c r="K45" s="107"/>
      <c r="L45" s="107"/>
      <c r="M45" s="107">
        <f>SUM(M44:O44)</f>
        <v>0</v>
      </c>
      <c r="N45" s="107"/>
      <c r="O45" s="107"/>
      <c r="P45" s="107">
        <f>SUM(P44:R44)</f>
        <v>3</v>
      </c>
      <c r="Q45" s="107"/>
      <c r="R45" s="107"/>
      <c r="S45" s="107">
        <f>SUM(S44:U44)</f>
        <v>9</v>
      </c>
      <c r="T45" s="107"/>
      <c r="U45" s="107"/>
      <c r="V45" s="182"/>
      <c r="W45" s="197"/>
      <c r="X45" s="145"/>
      <c r="Y45" s="162"/>
    </row>
    <row r="46" spans="1:25" ht="15">
      <c r="A46" s="111">
        <v>20</v>
      </c>
      <c r="B46" s="109" t="str">
        <f>'Итоговый результат'!B31</f>
        <v>Большов Игорь</v>
      </c>
      <c r="C46" s="113" t="str">
        <f>'Итоговый результат'!C31</f>
        <v>Москва|FreeKnife</v>
      </c>
      <c r="D46" s="30">
        <v>4</v>
      </c>
      <c r="E46" s="22">
        <v>0</v>
      </c>
      <c r="F46" s="22">
        <v>0</v>
      </c>
      <c r="G46" s="22">
        <v>3</v>
      </c>
      <c r="H46" s="22">
        <v>0</v>
      </c>
      <c r="I46" s="22">
        <v>0</v>
      </c>
      <c r="J46" s="22">
        <v>5</v>
      </c>
      <c r="K46" s="22">
        <v>2</v>
      </c>
      <c r="L46" s="22">
        <v>0</v>
      </c>
      <c r="M46" s="22">
        <v>0</v>
      </c>
      <c r="N46" s="22">
        <v>3</v>
      </c>
      <c r="O46" s="22">
        <v>0</v>
      </c>
      <c r="P46" s="22">
        <v>4</v>
      </c>
      <c r="Q46" s="22">
        <v>3</v>
      </c>
      <c r="R46" s="22">
        <v>2</v>
      </c>
      <c r="S46" s="22">
        <v>0</v>
      </c>
      <c r="T46" s="22">
        <v>3</v>
      </c>
      <c r="U46" s="22">
        <v>0</v>
      </c>
      <c r="V46" s="156">
        <f>SUM(D47:U47)</f>
        <v>29</v>
      </c>
      <c r="W46" s="196">
        <f>SUM(V46)</f>
        <v>29</v>
      </c>
      <c r="X46" s="137">
        <f>IF($Z$5&lt;&gt;0,ROUND(W46/$Z$5,3),0)</f>
        <v>0.527</v>
      </c>
      <c r="Y46" s="163">
        <f>RANK(X46,$X$8:$X$87)</f>
        <v>9</v>
      </c>
    </row>
    <row r="47" spans="1:25" ht="15.75" thickBot="1">
      <c r="A47" s="112"/>
      <c r="B47" s="110"/>
      <c r="C47" s="114"/>
      <c r="D47" s="129">
        <f>SUM(D46:F46)</f>
        <v>4</v>
      </c>
      <c r="E47" s="108"/>
      <c r="F47" s="108"/>
      <c r="G47" s="108">
        <f>SUM(G46:I46)</f>
        <v>3</v>
      </c>
      <c r="H47" s="108"/>
      <c r="I47" s="108"/>
      <c r="J47" s="108">
        <f>SUM(J46:L46)</f>
        <v>7</v>
      </c>
      <c r="K47" s="108"/>
      <c r="L47" s="108"/>
      <c r="M47" s="108">
        <f>SUM(M46:O46)</f>
        <v>3</v>
      </c>
      <c r="N47" s="108"/>
      <c r="O47" s="108"/>
      <c r="P47" s="108">
        <f>SUM(P46:R46)</f>
        <v>9</v>
      </c>
      <c r="Q47" s="108"/>
      <c r="R47" s="108"/>
      <c r="S47" s="108">
        <f>SUM(S46:U46)</f>
        <v>3</v>
      </c>
      <c r="T47" s="108"/>
      <c r="U47" s="108"/>
      <c r="V47" s="157"/>
      <c r="W47" s="197"/>
      <c r="X47" s="138"/>
      <c r="Y47" s="164"/>
    </row>
    <row r="48" spans="1:25" ht="15">
      <c r="A48" s="148">
        <v>21</v>
      </c>
      <c r="B48" s="149" t="str">
        <f>'Итоговый результат'!B32</f>
        <v>Ерошин Анатолий</v>
      </c>
      <c r="C48" s="150" t="str">
        <f>'Итоговый результат'!C32</f>
        <v>Москва</v>
      </c>
      <c r="D48" s="14">
        <v>0</v>
      </c>
      <c r="E48" s="15">
        <v>3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5">
        <v>4</v>
      </c>
      <c r="U48" s="15">
        <v>0</v>
      </c>
      <c r="V48" s="181">
        <f>SUM(D49:U49)</f>
        <v>11</v>
      </c>
      <c r="W48" s="196">
        <f>SUM(V48)</f>
        <v>11</v>
      </c>
      <c r="X48" s="151">
        <f>IF($Z$5&lt;&gt;0,ROUND(W48/$Z$5,3),0)</f>
        <v>0.2</v>
      </c>
      <c r="Y48" s="161">
        <f>RANK(X48,$X$8:$X$87)</f>
        <v>20</v>
      </c>
    </row>
    <row r="49" spans="1:25" ht="15.75" thickBot="1">
      <c r="A49" s="112"/>
      <c r="B49" s="110"/>
      <c r="C49" s="114"/>
      <c r="D49" s="129">
        <f>SUM(D48:F48)</f>
        <v>3</v>
      </c>
      <c r="E49" s="108"/>
      <c r="F49" s="108"/>
      <c r="G49" s="108">
        <f>SUM(G48:I48)</f>
        <v>0</v>
      </c>
      <c r="H49" s="108"/>
      <c r="I49" s="108"/>
      <c r="J49" s="108">
        <f>SUM(J48:L48)</f>
        <v>0</v>
      </c>
      <c r="K49" s="108"/>
      <c r="L49" s="108"/>
      <c r="M49" s="108">
        <f>SUM(M48:O48)</f>
        <v>1</v>
      </c>
      <c r="N49" s="108"/>
      <c r="O49" s="108"/>
      <c r="P49" s="108">
        <f>SUM(P48:R48)</f>
        <v>3</v>
      </c>
      <c r="Q49" s="108"/>
      <c r="R49" s="108"/>
      <c r="S49" s="108">
        <f>SUM(S48:U48)</f>
        <v>4</v>
      </c>
      <c r="T49" s="108"/>
      <c r="U49" s="108"/>
      <c r="V49" s="157"/>
      <c r="W49" s="197"/>
      <c r="X49" s="138"/>
      <c r="Y49" s="164"/>
    </row>
    <row r="50" spans="1:25" ht="15">
      <c r="A50" s="149">
        <v>22</v>
      </c>
      <c r="B50" s="149" t="str">
        <f>'Итоговый результат'!B33</f>
        <v>Ольхов Евгений</v>
      </c>
      <c r="C50" s="150" t="str">
        <f>'Итоговый результат'!C33</f>
        <v>Москва|СДР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4</v>
      </c>
      <c r="K50" s="15">
        <v>0</v>
      </c>
      <c r="L50" s="15">
        <v>0</v>
      </c>
      <c r="M50" s="15">
        <v>0</v>
      </c>
      <c r="N50" s="15">
        <v>4</v>
      </c>
      <c r="O50" s="15">
        <v>0</v>
      </c>
      <c r="P50" s="15">
        <v>4</v>
      </c>
      <c r="Q50" s="15">
        <v>4</v>
      </c>
      <c r="R50" s="15">
        <v>4</v>
      </c>
      <c r="S50" s="15">
        <v>4</v>
      </c>
      <c r="T50" s="15">
        <v>1</v>
      </c>
      <c r="U50" s="15">
        <v>0</v>
      </c>
      <c r="V50" s="181">
        <f>SUM(D51:U51)</f>
        <v>25</v>
      </c>
      <c r="W50" s="196">
        <f>SUM(V50)</f>
        <v>25</v>
      </c>
      <c r="X50" s="151">
        <f>IF($Z$5&lt;&gt;0,ROUND(W50/$Z$5,3),0)</f>
        <v>0.455</v>
      </c>
      <c r="Y50" s="161">
        <f>RANK(X50,$X$8:$X$87)</f>
        <v>13</v>
      </c>
    </row>
    <row r="51" spans="1:25" ht="15.75" thickBot="1">
      <c r="A51" s="142"/>
      <c r="B51" s="142"/>
      <c r="C51" s="143"/>
      <c r="D51" s="106">
        <f>SUM(D50:F50)</f>
        <v>0</v>
      </c>
      <c r="E51" s="107"/>
      <c r="F51" s="107"/>
      <c r="G51" s="107">
        <f>SUM(G50:I50)</f>
        <v>0</v>
      </c>
      <c r="H51" s="107"/>
      <c r="I51" s="107"/>
      <c r="J51" s="107">
        <f>SUM(J50:L50)</f>
        <v>4</v>
      </c>
      <c r="K51" s="107"/>
      <c r="L51" s="107"/>
      <c r="M51" s="107">
        <f>SUM(M50:O50)</f>
        <v>4</v>
      </c>
      <c r="N51" s="107"/>
      <c r="O51" s="107"/>
      <c r="P51" s="107">
        <f>SUM(P50:R50)</f>
        <v>12</v>
      </c>
      <c r="Q51" s="107"/>
      <c r="R51" s="107"/>
      <c r="S51" s="107">
        <f>SUM(S50:U50)</f>
        <v>5</v>
      </c>
      <c r="T51" s="107"/>
      <c r="U51" s="107"/>
      <c r="V51" s="182"/>
      <c r="W51" s="197"/>
      <c r="X51" s="145"/>
      <c r="Y51" s="162"/>
    </row>
    <row r="52" spans="1:25" ht="15">
      <c r="A52" s="111">
        <v>23</v>
      </c>
      <c r="B52" s="109" t="str">
        <f>'Итоговый результат'!B34</f>
        <v>Акименко Андрей</v>
      </c>
      <c r="C52" s="113" t="str">
        <f>'Итоговый результат'!C34</f>
        <v>МО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56">
        <f>SUM(D53:U53)</f>
        <v>0</v>
      </c>
      <c r="W52" s="196">
        <f>SUM(V52)</f>
        <v>0</v>
      </c>
      <c r="X52" s="137">
        <f>IF($Z$5&lt;&gt;0,ROUND(W52/$Z$5,3),0)</f>
        <v>0</v>
      </c>
      <c r="Y52" s="163">
        <f>RANK(X52,$X$8:$X$87)</f>
        <v>22</v>
      </c>
    </row>
    <row r="53" spans="1:25" ht="15.75" thickBot="1">
      <c r="A53" s="141"/>
      <c r="B53" s="142"/>
      <c r="C53" s="143"/>
      <c r="D53" s="106">
        <f>SUM(D52:F52)</f>
        <v>0</v>
      </c>
      <c r="E53" s="107"/>
      <c r="F53" s="107"/>
      <c r="G53" s="107">
        <f>SUM(G52:I52)</f>
        <v>0</v>
      </c>
      <c r="H53" s="107"/>
      <c r="I53" s="107"/>
      <c r="J53" s="107">
        <f>SUM(J52:L52)</f>
        <v>0</v>
      </c>
      <c r="K53" s="107"/>
      <c r="L53" s="107"/>
      <c r="M53" s="107">
        <f>SUM(M52:O52)</f>
        <v>0</v>
      </c>
      <c r="N53" s="107"/>
      <c r="O53" s="107"/>
      <c r="P53" s="107">
        <f>SUM(P52:R52)</f>
        <v>0</v>
      </c>
      <c r="Q53" s="107"/>
      <c r="R53" s="107"/>
      <c r="S53" s="107">
        <f>SUM(S52:U52)</f>
        <v>0</v>
      </c>
      <c r="T53" s="107"/>
      <c r="U53" s="107"/>
      <c r="V53" s="182"/>
      <c r="W53" s="197"/>
      <c r="X53" s="145"/>
      <c r="Y53" s="162"/>
    </row>
    <row r="54" spans="1:25" ht="15">
      <c r="A54" s="111">
        <v>24</v>
      </c>
      <c r="B54" s="109" t="str">
        <f>'Итоговый результат'!B35</f>
        <v>Брумирский Дмитрий</v>
      </c>
      <c r="C54" s="113" t="str">
        <f>'Итоговый результат'!C35</f>
        <v>Москва|Лабиринт</v>
      </c>
      <c r="D54" s="30">
        <v>5</v>
      </c>
      <c r="E54" s="22">
        <v>0</v>
      </c>
      <c r="F54" s="22">
        <v>0</v>
      </c>
      <c r="G54" s="22">
        <v>4</v>
      </c>
      <c r="H54" s="22">
        <v>3</v>
      </c>
      <c r="I54" s="22">
        <v>0</v>
      </c>
      <c r="J54" s="22">
        <v>3</v>
      </c>
      <c r="K54" s="22">
        <v>0</v>
      </c>
      <c r="L54" s="22">
        <v>0</v>
      </c>
      <c r="M54" s="22">
        <v>5</v>
      </c>
      <c r="N54" s="22">
        <v>0</v>
      </c>
      <c r="O54" s="22">
        <v>0</v>
      </c>
      <c r="P54" s="22">
        <v>2</v>
      </c>
      <c r="Q54" s="22">
        <v>0</v>
      </c>
      <c r="R54" s="22">
        <v>0</v>
      </c>
      <c r="S54" s="22">
        <v>3</v>
      </c>
      <c r="T54" s="22">
        <v>0</v>
      </c>
      <c r="U54" s="22">
        <v>0</v>
      </c>
      <c r="V54" s="156">
        <f>SUM(D55:U55)</f>
        <v>25</v>
      </c>
      <c r="W54" s="196">
        <f>SUM(V54)</f>
        <v>25</v>
      </c>
      <c r="X54" s="137">
        <f>IF($Z$5&lt;&gt;0,ROUND(W54/$Z$5,3),0)</f>
        <v>0.455</v>
      </c>
      <c r="Y54" s="163">
        <f>RANK(X54,$X$8:$X$87)</f>
        <v>13</v>
      </c>
    </row>
    <row r="55" spans="1:25" ht="15.75" thickBot="1">
      <c r="A55" s="112"/>
      <c r="B55" s="110"/>
      <c r="C55" s="114"/>
      <c r="D55" s="129">
        <f>SUM(D54:F54)</f>
        <v>5</v>
      </c>
      <c r="E55" s="108"/>
      <c r="F55" s="108"/>
      <c r="G55" s="108">
        <f>SUM(G54:I54)</f>
        <v>7</v>
      </c>
      <c r="H55" s="108"/>
      <c r="I55" s="108"/>
      <c r="J55" s="108">
        <f>SUM(J54:L54)</f>
        <v>3</v>
      </c>
      <c r="K55" s="108"/>
      <c r="L55" s="108"/>
      <c r="M55" s="108">
        <f>SUM(M54:O54)</f>
        <v>5</v>
      </c>
      <c r="N55" s="108"/>
      <c r="O55" s="108"/>
      <c r="P55" s="108">
        <f>SUM(P54:R54)</f>
        <v>2</v>
      </c>
      <c r="Q55" s="108"/>
      <c r="R55" s="108"/>
      <c r="S55" s="108">
        <f>SUM(S54:U54)</f>
        <v>3</v>
      </c>
      <c r="T55" s="108"/>
      <c r="U55" s="108"/>
      <c r="V55" s="157"/>
      <c r="W55" s="197"/>
      <c r="X55" s="138"/>
      <c r="Y55" s="164"/>
    </row>
    <row r="56" spans="1:25" ht="15">
      <c r="A56" s="148">
        <v>25</v>
      </c>
      <c r="B56" s="149" t="str">
        <f>'Итоговый результат'!B36</f>
        <v>Калашников Андрей</v>
      </c>
      <c r="C56" s="150" t="str">
        <f>'Итоговый результат'!C36</f>
        <v>Тула|ФэйДау</v>
      </c>
      <c r="D56" s="14">
        <v>3</v>
      </c>
      <c r="E56" s="15">
        <v>2</v>
      </c>
      <c r="F56" s="15">
        <v>0</v>
      </c>
      <c r="G56" s="15">
        <v>5</v>
      </c>
      <c r="H56" s="15">
        <v>4</v>
      </c>
      <c r="I56" s="15">
        <v>3</v>
      </c>
      <c r="J56" s="15">
        <v>2</v>
      </c>
      <c r="K56" s="15">
        <v>3</v>
      </c>
      <c r="L56" s="15">
        <v>0</v>
      </c>
      <c r="M56" s="15">
        <v>2</v>
      </c>
      <c r="N56" s="15">
        <v>1</v>
      </c>
      <c r="O56" s="15">
        <v>0</v>
      </c>
      <c r="P56" s="15">
        <v>5</v>
      </c>
      <c r="Q56" s="15">
        <v>4</v>
      </c>
      <c r="R56" s="15">
        <v>4</v>
      </c>
      <c r="S56" s="15">
        <v>4</v>
      </c>
      <c r="T56" s="15">
        <v>5</v>
      </c>
      <c r="U56" s="15">
        <v>2</v>
      </c>
      <c r="V56" s="181">
        <f>SUM(D57:U57)</f>
        <v>49</v>
      </c>
      <c r="W56" s="196">
        <f>SUM(V56)</f>
        <v>49</v>
      </c>
      <c r="X56" s="151">
        <f>IF($Z$5&lt;&gt;0,ROUND(W56/$Z$5,3),0)</f>
        <v>0.891</v>
      </c>
      <c r="Y56" s="161">
        <f>RANK(X56,$X$8:$X$87)</f>
        <v>3</v>
      </c>
    </row>
    <row r="57" spans="1:25" ht="15.75" thickBot="1">
      <c r="A57" s="112"/>
      <c r="B57" s="110"/>
      <c r="C57" s="114"/>
      <c r="D57" s="129">
        <f>SUM(D56:F56)</f>
        <v>5</v>
      </c>
      <c r="E57" s="108"/>
      <c r="F57" s="108"/>
      <c r="G57" s="108">
        <f>SUM(G56:I56)</f>
        <v>12</v>
      </c>
      <c r="H57" s="108"/>
      <c r="I57" s="108"/>
      <c r="J57" s="108">
        <f>SUM(J56:L56)</f>
        <v>5</v>
      </c>
      <c r="K57" s="108"/>
      <c r="L57" s="108"/>
      <c r="M57" s="108">
        <f>SUM(M56:O56)</f>
        <v>3</v>
      </c>
      <c r="N57" s="108"/>
      <c r="O57" s="108"/>
      <c r="P57" s="108">
        <f>SUM(P56:R56)</f>
        <v>13</v>
      </c>
      <c r="Q57" s="108"/>
      <c r="R57" s="108"/>
      <c r="S57" s="108">
        <f>SUM(S56:U56)</f>
        <v>11</v>
      </c>
      <c r="T57" s="108"/>
      <c r="U57" s="108"/>
      <c r="V57" s="157"/>
      <c r="W57" s="197"/>
      <c r="X57" s="138"/>
      <c r="Y57" s="164"/>
    </row>
    <row r="58" spans="1:25" ht="15">
      <c r="A58" s="149">
        <v>26</v>
      </c>
      <c r="B58" s="149" t="str">
        <f>'Итоговый результат'!B37</f>
        <v>Дуров Максим</v>
      </c>
      <c r="C58" s="150" t="str">
        <f>'Итоговый результат'!C37</f>
        <v>Луховицы</v>
      </c>
      <c r="D58" s="14">
        <v>4</v>
      </c>
      <c r="E58" s="15">
        <v>5</v>
      </c>
      <c r="F58" s="15">
        <v>0</v>
      </c>
      <c r="G58" s="15">
        <v>2</v>
      </c>
      <c r="H58" s="15">
        <v>0</v>
      </c>
      <c r="I58" s="15">
        <v>0</v>
      </c>
      <c r="J58" s="15">
        <v>0</v>
      </c>
      <c r="K58" s="15">
        <v>2</v>
      </c>
      <c r="L58" s="15">
        <v>0</v>
      </c>
      <c r="M58" s="15">
        <v>3</v>
      </c>
      <c r="N58" s="15">
        <v>0</v>
      </c>
      <c r="O58" s="15">
        <v>0</v>
      </c>
      <c r="P58" s="15">
        <v>0</v>
      </c>
      <c r="Q58" s="15">
        <v>0</v>
      </c>
      <c r="R58" s="15">
        <v>1</v>
      </c>
      <c r="S58" s="15">
        <v>5</v>
      </c>
      <c r="T58" s="15">
        <v>5</v>
      </c>
      <c r="U58" s="15">
        <v>0</v>
      </c>
      <c r="V58" s="181">
        <f>SUM(D59:U59)</f>
        <v>27</v>
      </c>
      <c r="W58" s="196">
        <f>SUM(V58)</f>
        <v>27</v>
      </c>
      <c r="X58" s="151">
        <f>IF($Z$5&lt;&gt;0,ROUND(W58/$Z$5,3),0)</f>
        <v>0.491</v>
      </c>
      <c r="Y58" s="161">
        <f>RANK(X58,$X$8:$X$87)</f>
        <v>12</v>
      </c>
    </row>
    <row r="59" spans="1:25" ht="15.75" thickBot="1">
      <c r="A59" s="142"/>
      <c r="B59" s="142"/>
      <c r="C59" s="143"/>
      <c r="D59" s="106">
        <f>SUM(D58:F58)</f>
        <v>9</v>
      </c>
      <c r="E59" s="107"/>
      <c r="F59" s="107"/>
      <c r="G59" s="107">
        <f>SUM(G58:I58)</f>
        <v>2</v>
      </c>
      <c r="H59" s="107"/>
      <c r="I59" s="107"/>
      <c r="J59" s="107">
        <f>SUM(J58:L58)</f>
        <v>2</v>
      </c>
      <c r="K59" s="107"/>
      <c r="L59" s="107"/>
      <c r="M59" s="107">
        <f>SUM(M58:O58)</f>
        <v>3</v>
      </c>
      <c r="N59" s="107"/>
      <c r="O59" s="107"/>
      <c r="P59" s="107">
        <f>SUM(P58:R58)</f>
        <v>1</v>
      </c>
      <c r="Q59" s="107"/>
      <c r="R59" s="107"/>
      <c r="S59" s="107">
        <f>SUM(S58:U58)</f>
        <v>10</v>
      </c>
      <c r="T59" s="107"/>
      <c r="U59" s="107"/>
      <c r="V59" s="182"/>
      <c r="W59" s="197"/>
      <c r="X59" s="145"/>
      <c r="Y59" s="162"/>
    </row>
    <row r="60" spans="1:25" ht="15">
      <c r="A60" s="111">
        <v>27</v>
      </c>
      <c r="B60" s="109" t="str">
        <f>'Итоговый результат'!B38</f>
        <v> </v>
      </c>
      <c r="C60" s="113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56">
        <f>SUM(D61:U61)</f>
        <v>0</v>
      </c>
      <c r="W60" s="196">
        <f>SUM(V60)</f>
        <v>0</v>
      </c>
      <c r="X60" s="137">
        <f>IF($Z$5&lt;&gt;0,ROUND(W60/$Z$5,3),0)</f>
        <v>0</v>
      </c>
      <c r="Y60" s="163">
        <f>RANK(X60,$X$8:$X$87)</f>
        <v>22</v>
      </c>
    </row>
    <row r="61" spans="1:25" ht="15.75" thickBot="1">
      <c r="A61" s="141"/>
      <c r="B61" s="142"/>
      <c r="C61" s="143"/>
      <c r="D61" s="106">
        <f>SUM(D60:F60)</f>
        <v>0</v>
      </c>
      <c r="E61" s="107"/>
      <c r="F61" s="107"/>
      <c r="G61" s="107">
        <f>SUM(G60:I60)</f>
        <v>0</v>
      </c>
      <c r="H61" s="107"/>
      <c r="I61" s="107"/>
      <c r="J61" s="107">
        <f>SUM(J60:L60)</f>
        <v>0</v>
      </c>
      <c r="K61" s="107"/>
      <c r="L61" s="107"/>
      <c r="M61" s="107">
        <f>SUM(M60:O60)</f>
        <v>0</v>
      </c>
      <c r="N61" s="107"/>
      <c r="O61" s="107"/>
      <c r="P61" s="107">
        <f>SUM(P60:R60)</f>
        <v>0</v>
      </c>
      <c r="Q61" s="107"/>
      <c r="R61" s="107"/>
      <c r="S61" s="107">
        <f>SUM(S60:U60)</f>
        <v>0</v>
      </c>
      <c r="T61" s="107"/>
      <c r="U61" s="107"/>
      <c r="V61" s="182"/>
      <c r="W61" s="197"/>
      <c r="X61" s="145"/>
      <c r="Y61" s="162"/>
    </row>
    <row r="62" spans="1:25" ht="15">
      <c r="A62" s="111">
        <v>28</v>
      </c>
      <c r="B62" s="109" t="str">
        <f>'Итоговый результат'!B39</f>
        <v> </v>
      </c>
      <c r="C62" s="113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56">
        <f>SUM(D63:U63)</f>
        <v>0</v>
      </c>
      <c r="W62" s="196">
        <f>SUM(V62)</f>
        <v>0</v>
      </c>
      <c r="X62" s="137">
        <f>IF($Z$5&lt;&gt;0,ROUND(W62/$Z$5,3),0)</f>
        <v>0</v>
      </c>
      <c r="Y62" s="163">
        <f>RANK(X62,$X$8:$X$87)</f>
        <v>22</v>
      </c>
    </row>
    <row r="63" spans="1:25" ht="15.75" thickBot="1">
      <c r="A63" s="112"/>
      <c r="B63" s="110"/>
      <c r="C63" s="114"/>
      <c r="D63" s="129">
        <f>SUM(D62:F62)</f>
        <v>0</v>
      </c>
      <c r="E63" s="108"/>
      <c r="F63" s="108"/>
      <c r="G63" s="108">
        <f>SUM(G62:I62)</f>
        <v>0</v>
      </c>
      <c r="H63" s="108"/>
      <c r="I63" s="108"/>
      <c r="J63" s="108">
        <f>SUM(J62:L62)</f>
        <v>0</v>
      </c>
      <c r="K63" s="108"/>
      <c r="L63" s="108"/>
      <c r="M63" s="108">
        <f>SUM(M62:O62)</f>
        <v>0</v>
      </c>
      <c r="N63" s="108"/>
      <c r="O63" s="108"/>
      <c r="P63" s="108">
        <f>SUM(P62:R62)</f>
        <v>0</v>
      </c>
      <c r="Q63" s="108"/>
      <c r="R63" s="108"/>
      <c r="S63" s="108">
        <f>SUM(S62:U62)</f>
        <v>0</v>
      </c>
      <c r="T63" s="108"/>
      <c r="U63" s="108"/>
      <c r="V63" s="157"/>
      <c r="W63" s="197"/>
      <c r="X63" s="138"/>
      <c r="Y63" s="164"/>
    </row>
    <row r="64" spans="1:25" ht="15">
      <c r="A64" s="148">
        <v>29</v>
      </c>
      <c r="B64" s="149" t="str">
        <f>'Итоговый результат'!B40</f>
        <v> </v>
      </c>
      <c r="C64" s="150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81">
        <f>SUM(D65:U65)</f>
        <v>0</v>
      </c>
      <c r="W64" s="196">
        <f>SUM(V64)</f>
        <v>0</v>
      </c>
      <c r="X64" s="151">
        <f>IF($Z$5&lt;&gt;0,ROUND(W64/$Z$5,3),0)</f>
        <v>0</v>
      </c>
      <c r="Y64" s="161">
        <f>RANK(X64,$X$8:$X$87)</f>
        <v>22</v>
      </c>
    </row>
    <row r="65" spans="1:25" ht="15.75" thickBot="1">
      <c r="A65" s="112"/>
      <c r="B65" s="110"/>
      <c r="C65" s="114"/>
      <c r="D65" s="129">
        <f>SUM(D64:F64)</f>
        <v>0</v>
      </c>
      <c r="E65" s="108"/>
      <c r="F65" s="108"/>
      <c r="G65" s="108">
        <f>SUM(G64:I64)</f>
        <v>0</v>
      </c>
      <c r="H65" s="108"/>
      <c r="I65" s="108"/>
      <c r="J65" s="108">
        <f>SUM(J64:L64)</f>
        <v>0</v>
      </c>
      <c r="K65" s="108"/>
      <c r="L65" s="108"/>
      <c r="M65" s="108">
        <f>SUM(M64:O64)</f>
        <v>0</v>
      </c>
      <c r="N65" s="108"/>
      <c r="O65" s="108"/>
      <c r="P65" s="108">
        <f>SUM(P64:R64)</f>
        <v>0</v>
      </c>
      <c r="Q65" s="108"/>
      <c r="R65" s="108"/>
      <c r="S65" s="108">
        <f>SUM(S64:U64)</f>
        <v>0</v>
      </c>
      <c r="T65" s="108"/>
      <c r="U65" s="108"/>
      <c r="V65" s="157"/>
      <c r="W65" s="197"/>
      <c r="X65" s="138"/>
      <c r="Y65" s="164"/>
    </row>
    <row r="66" spans="1:25" ht="15">
      <c r="A66" s="149">
        <v>30</v>
      </c>
      <c r="B66" s="149" t="str">
        <f>'Итоговый результат'!B41</f>
        <v> </v>
      </c>
      <c r="C66" s="150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81">
        <f>SUM(D67:U67)</f>
        <v>0</v>
      </c>
      <c r="W66" s="196">
        <f>SUM(V66)</f>
        <v>0</v>
      </c>
      <c r="X66" s="151">
        <f>IF($Z$5&lt;&gt;0,ROUND(W66/$Z$5,3),0)</f>
        <v>0</v>
      </c>
      <c r="Y66" s="161">
        <f>RANK(X66,$X$8:$X$87)</f>
        <v>22</v>
      </c>
    </row>
    <row r="67" spans="1:25" ht="15.75" thickBot="1">
      <c r="A67" s="142"/>
      <c r="B67" s="142"/>
      <c r="C67" s="143"/>
      <c r="D67" s="106">
        <f>SUM(D66:F66)</f>
        <v>0</v>
      </c>
      <c r="E67" s="107"/>
      <c r="F67" s="107"/>
      <c r="G67" s="107">
        <f>SUM(G66:I66)</f>
        <v>0</v>
      </c>
      <c r="H67" s="107"/>
      <c r="I67" s="107"/>
      <c r="J67" s="107">
        <f>SUM(J66:L66)</f>
        <v>0</v>
      </c>
      <c r="K67" s="107"/>
      <c r="L67" s="107"/>
      <c r="M67" s="107">
        <f>SUM(M66:O66)</f>
        <v>0</v>
      </c>
      <c r="N67" s="107"/>
      <c r="O67" s="107"/>
      <c r="P67" s="107">
        <f>SUM(P66:R66)</f>
        <v>0</v>
      </c>
      <c r="Q67" s="107"/>
      <c r="R67" s="107"/>
      <c r="S67" s="107">
        <f>SUM(S66:U66)</f>
        <v>0</v>
      </c>
      <c r="T67" s="107"/>
      <c r="U67" s="107"/>
      <c r="V67" s="182"/>
      <c r="W67" s="197"/>
      <c r="X67" s="145"/>
      <c r="Y67" s="162"/>
    </row>
    <row r="68" spans="1:25" ht="15">
      <c r="A68" s="111">
        <v>31</v>
      </c>
      <c r="B68" s="109" t="str">
        <f>'Итоговый результат'!B42</f>
        <v> </v>
      </c>
      <c r="C68" s="113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56">
        <f>SUM(D69:U69)</f>
        <v>0</v>
      </c>
      <c r="W68" s="196">
        <f>SUM(V68)</f>
        <v>0</v>
      </c>
      <c r="X68" s="137">
        <f>IF($Z$5&lt;&gt;0,ROUND(W68/$Z$5,3),0)</f>
        <v>0</v>
      </c>
      <c r="Y68" s="163">
        <f>RANK(X68,$X$8:$X$87)</f>
        <v>22</v>
      </c>
    </row>
    <row r="69" spans="1:25" ht="15.75" thickBot="1">
      <c r="A69" s="141"/>
      <c r="B69" s="142"/>
      <c r="C69" s="143"/>
      <c r="D69" s="106">
        <f>SUM(D68:F68)</f>
        <v>0</v>
      </c>
      <c r="E69" s="107"/>
      <c r="F69" s="107"/>
      <c r="G69" s="107">
        <f>SUM(G68:I68)</f>
        <v>0</v>
      </c>
      <c r="H69" s="107"/>
      <c r="I69" s="107"/>
      <c r="J69" s="107">
        <f>SUM(J68:L68)</f>
        <v>0</v>
      </c>
      <c r="K69" s="107"/>
      <c r="L69" s="107"/>
      <c r="M69" s="107">
        <f>SUM(M68:O68)</f>
        <v>0</v>
      </c>
      <c r="N69" s="107"/>
      <c r="O69" s="107"/>
      <c r="P69" s="107">
        <f>SUM(P68:R68)</f>
        <v>0</v>
      </c>
      <c r="Q69" s="107"/>
      <c r="R69" s="107"/>
      <c r="S69" s="107">
        <f>SUM(S68:U68)</f>
        <v>0</v>
      </c>
      <c r="T69" s="107"/>
      <c r="U69" s="107"/>
      <c r="V69" s="182"/>
      <c r="W69" s="197"/>
      <c r="X69" s="145"/>
      <c r="Y69" s="162"/>
    </row>
    <row r="70" spans="1:25" ht="15">
      <c r="A70" s="111">
        <v>32</v>
      </c>
      <c r="B70" s="109" t="str">
        <f>'Итоговый результат'!B43</f>
        <v> </v>
      </c>
      <c r="C70" s="113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56">
        <f>SUM(D71:U71)</f>
        <v>0</v>
      </c>
      <c r="W70" s="196">
        <f>SUM(V70)</f>
        <v>0</v>
      </c>
      <c r="X70" s="137">
        <f>IF($Z$5&lt;&gt;0,ROUND(W70/$Z$5,3),0)</f>
        <v>0</v>
      </c>
      <c r="Y70" s="163">
        <f>RANK(X70,$X$8:$X$87)</f>
        <v>22</v>
      </c>
    </row>
    <row r="71" spans="1:25" ht="15.75" thickBot="1">
      <c r="A71" s="112"/>
      <c r="B71" s="110"/>
      <c r="C71" s="114"/>
      <c r="D71" s="129">
        <f>SUM(D70:F70)</f>
        <v>0</v>
      </c>
      <c r="E71" s="108"/>
      <c r="F71" s="108"/>
      <c r="G71" s="108">
        <f>SUM(G70:I70)</f>
        <v>0</v>
      </c>
      <c r="H71" s="108"/>
      <c r="I71" s="108"/>
      <c r="J71" s="108">
        <f>SUM(J70:L70)</f>
        <v>0</v>
      </c>
      <c r="K71" s="108"/>
      <c r="L71" s="108"/>
      <c r="M71" s="108">
        <f>SUM(M70:O70)</f>
        <v>0</v>
      </c>
      <c r="N71" s="108"/>
      <c r="O71" s="108"/>
      <c r="P71" s="108">
        <f>SUM(P70:R70)</f>
        <v>0</v>
      </c>
      <c r="Q71" s="108"/>
      <c r="R71" s="108"/>
      <c r="S71" s="108">
        <f>SUM(S70:U70)</f>
        <v>0</v>
      </c>
      <c r="T71" s="108"/>
      <c r="U71" s="108"/>
      <c r="V71" s="157"/>
      <c r="W71" s="197"/>
      <c r="X71" s="138"/>
      <c r="Y71" s="164"/>
    </row>
    <row r="72" spans="1:25" ht="15">
      <c r="A72" s="148">
        <v>33</v>
      </c>
      <c r="B72" s="149" t="str">
        <f>'Итоговый результат'!B44</f>
        <v> </v>
      </c>
      <c r="C72" s="150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81">
        <f>SUM(D73:U73)</f>
        <v>0</v>
      </c>
      <c r="W72" s="196">
        <f>SUM(V72)</f>
        <v>0</v>
      </c>
      <c r="X72" s="151">
        <f>IF($Z$5&lt;&gt;0,ROUND(W72/$Z$5,3),0)</f>
        <v>0</v>
      </c>
      <c r="Y72" s="161">
        <f>RANK(X72,$X$8:$X$87)</f>
        <v>22</v>
      </c>
    </row>
    <row r="73" spans="1:25" ht="15.75" thickBot="1">
      <c r="A73" s="112"/>
      <c r="B73" s="110"/>
      <c r="C73" s="114"/>
      <c r="D73" s="129">
        <f>SUM(D72:F72)</f>
        <v>0</v>
      </c>
      <c r="E73" s="108"/>
      <c r="F73" s="108"/>
      <c r="G73" s="108">
        <f>SUM(G72:I72)</f>
        <v>0</v>
      </c>
      <c r="H73" s="108"/>
      <c r="I73" s="108"/>
      <c r="J73" s="108">
        <f>SUM(J72:L72)</f>
        <v>0</v>
      </c>
      <c r="K73" s="108"/>
      <c r="L73" s="108"/>
      <c r="M73" s="108">
        <f>SUM(M72:O72)</f>
        <v>0</v>
      </c>
      <c r="N73" s="108"/>
      <c r="O73" s="108"/>
      <c r="P73" s="108">
        <f>SUM(P72:R72)</f>
        <v>0</v>
      </c>
      <c r="Q73" s="108"/>
      <c r="R73" s="108"/>
      <c r="S73" s="108">
        <f>SUM(S72:U72)</f>
        <v>0</v>
      </c>
      <c r="T73" s="108"/>
      <c r="U73" s="108"/>
      <c r="V73" s="157"/>
      <c r="W73" s="197"/>
      <c r="X73" s="138"/>
      <c r="Y73" s="164"/>
    </row>
    <row r="74" spans="1:25" ht="15">
      <c r="A74" s="149">
        <v>34</v>
      </c>
      <c r="B74" s="149" t="str">
        <f>'Итоговый результат'!B45</f>
        <v> </v>
      </c>
      <c r="C74" s="150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81">
        <f>SUM(D75:U75)</f>
        <v>0</v>
      </c>
      <c r="W74" s="196">
        <f>SUM(V74)</f>
        <v>0</v>
      </c>
      <c r="X74" s="151">
        <f>IF($Z$5&lt;&gt;0,ROUND(W74/$Z$5,3),0)</f>
        <v>0</v>
      </c>
      <c r="Y74" s="161">
        <f>RANK(X74,$X$8:$X$87)</f>
        <v>22</v>
      </c>
    </row>
    <row r="75" spans="1:25" ht="15.75" thickBot="1">
      <c r="A75" s="142"/>
      <c r="B75" s="142"/>
      <c r="C75" s="143"/>
      <c r="D75" s="106">
        <f>SUM(D74:F74)</f>
        <v>0</v>
      </c>
      <c r="E75" s="107"/>
      <c r="F75" s="107"/>
      <c r="G75" s="107">
        <f>SUM(G74:I74)</f>
        <v>0</v>
      </c>
      <c r="H75" s="107"/>
      <c r="I75" s="107"/>
      <c r="J75" s="107">
        <f>SUM(J74:L74)</f>
        <v>0</v>
      </c>
      <c r="K75" s="107"/>
      <c r="L75" s="107"/>
      <c r="M75" s="107">
        <f>SUM(M74:O74)</f>
        <v>0</v>
      </c>
      <c r="N75" s="107"/>
      <c r="O75" s="107"/>
      <c r="P75" s="107">
        <f>SUM(P74:R74)</f>
        <v>0</v>
      </c>
      <c r="Q75" s="107"/>
      <c r="R75" s="107"/>
      <c r="S75" s="107">
        <f>SUM(S74:U74)</f>
        <v>0</v>
      </c>
      <c r="T75" s="107"/>
      <c r="U75" s="107"/>
      <c r="V75" s="182"/>
      <c r="W75" s="197"/>
      <c r="X75" s="145"/>
      <c r="Y75" s="162"/>
    </row>
    <row r="76" spans="1:25" ht="15">
      <c r="A76" s="111">
        <v>35</v>
      </c>
      <c r="B76" s="109" t="str">
        <f>'Итоговый результат'!B46</f>
        <v> </v>
      </c>
      <c r="C76" s="113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56">
        <f>SUM(D77:U77)</f>
        <v>0</v>
      </c>
      <c r="W76" s="196">
        <f>SUM(V76)</f>
        <v>0</v>
      </c>
      <c r="X76" s="137">
        <f>IF($Z$5&lt;&gt;0,ROUND(W76/$Z$5,3),0)</f>
        <v>0</v>
      </c>
      <c r="Y76" s="163">
        <f>RANK(X76,$X$8:$X$87)</f>
        <v>22</v>
      </c>
    </row>
    <row r="77" spans="1:25" ht="15.75" thickBot="1">
      <c r="A77" s="141"/>
      <c r="B77" s="142"/>
      <c r="C77" s="143"/>
      <c r="D77" s="106">
        <f>SUM(D76:F76)</f>
        <v>0</v>
      </c>
      <c r="E77" s="107"/>
      <c r="F77" s="107"/>
      <c r="G77" s="107">
        <f>SUM(G76:I76)</f>
        <v>0</v>
      </c>
      <c r="H77" s="107"/>
      <c r="I77" s="107"/>
      <c r="J77" s="107">
        <f>SUM(J76:L76)</f>
        <v>0</v>
      </c>
      <c r="K77" s="107"/>
      <c r="L77" s="107"/>
      <c r="M77" s="107">
        <f>SUM(M76:O76)</f>
        <v>0</v>
      </c>
      <c r="N77" s="107"/>
      <c r="O77" s="107"/>
      <c r="P77" s="107">
        <f>SUM(P76:R76)</f>
        <v>0</v>
      </c>
      <c r="Q77" s="107"/>
      <c r="R77" s="107"/>
      <c r="S77" s="107">
        <f>SUM(S76:U76)</f>
        <v>0</v>
      </c>
      <c r="T77" s="107"/>
      <c r="U77" s="107"/>
      <c r="V77" s="182"/>
      <c r="W77" s="197"/>
      <c r="X77" s="145"/>
      <c r="Y77" s="162"/>
    </row>
    <row r="78" spans="1:25" ht="15">
      <c r="A78" s="111">
        <v>36</v>
      </c>
      <c r="B78" s="109" t="str">
        <f>'Итоговый результат'!B47</f>
        <v> </v>
      </c>
      <c r="C78" s="113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56">
        <f>SUM(D79:U79)</f>
        <v>0</v>
      </c>
      <c r="W78" s="196">
        <f>SUM(V78)</f>
        <v>0</v>
      </c>
      <c r="X78" s="137">
        <f>IF($Z$5&lt;&gt;0,ROUND(W78/$Z$5,3),0)</f>
        <v>0</v>
      </c>
      <c r="Y78" s="163">
        <f>RANK(X78,$X$8:$X$87)</f>
        <v>22</v>
      </c>
    </row>
    <row r="79" spans="1:25" ht="15.75" thickBot="1">
      <c r="A79" s="112"/>
      <c r="B79" s="110"/>
      <c r="C79" s="114"/>
      <c r="D79" s="129">
        <f>SUM(D78:F78)</f>
        <v>0</v>
      </c>
      <c r="E79" s="108"/>
      <c r="F79" s="108"/>
      <c r="G79" s="108">
        <f>SUM(G78:I78)</f>
        <v>0</v>
      </c>
      <c r="H79" s="108"/>
      <c r="I79" s="108"/>
      <c r="J79" s="108">
        <f>SUM(J78:L78)</f>
        <v>0</v>
      </c>
      <c r="K79" s="108"/>
      <c r="L79" s="108"/>
      <c r="M79" s="108">
        <f>SUM(M78:O78)</f>
        <v>0</v>
      </c>
      <c r="N79" s="108"/>
      <c r="O79" s="108"/>
      <c r="P79" s="108">
        <f>SUM(P78:R78)</f>
        <v>0</v>
      </c>
      <c r="Q79" s="108"/>
      <c r="R79" s="108"/>
      <c r="S79" s="108">
        <f>SUM(S78:U78)</f>
        <v>0</v>
      </c>
      <c r="T79" s="108"/>
      <c r="U79" s="108"/>
      <c r="V79" s="157"/>
      <c r="W79" s="197"/>
      <c r="X79" s="138"/>
      <c r="Y79" s="164"/>
    </row>
    <row r="80" spans="1:25" ht="15">
      <c r="A80" s="148">
        <v>37</v>
      </c>
      <c r="B80" s="149" t="str">
        <f>'Итоговый результат'!B48</f>
        <v> </v>
      </c>
      <c r="C80" s="150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81">
        <f>SUM(D81:U81)</f>
        <v>0</v>
      </c>
      <c r="W80" s="196">
        <f>SUM(V80)</f>
        <v>0</v>
      </c>
      <c r="X80" s="151">
        <f>IF($Z$5&lt;&gt;0,ROUND(W80/$Z$5,3),0)</f>
        <v>0</v>
      </c>
      <c r="Y80" s="161">
        <f>RANK(X80,$X$8:$X$87)</f>
        <v>22</v>
      </c>
    </row>
    <row r="81" spans="1:25" ht="15.75" thickBot="1">
      <c r="A81" s="112"/>
      <c r="B81" s="110"/>
      <c r="C81" s="114"/>
      <c r="D81" s="129">
        <f>SUM(D80:F80)</f>
        <v>0</v>
      </c>
      <c r="E81" s="108"/>
      <c r="F81" s="108"/>
      <c r="G81" s="108">
        <f>SUM(G80:I80)</f>
        <v>0</v>
      </c>
      <c r="H81" s="108"/>
      <c r="I81" s="108"/>
      <c r="J81" s="108">
        <f>SUM(J80:L80)</f>
        <v>0</v>
      </c>
      <c r="K81" s="108"/>
      <c r="L81" s="108"/>
      <c r="M81" s="108">
        <f>SUM(M80:O80)</f>
        <v>0</v>
      </c>
      <c r="N81" s="108"/>
      <c r="O81" s="108"/>
      <c r="P81" s="108">
        <f>SUM(P80:R80)</f>
        <v>0</v>
      </c>
      <c r="Q81" s="108"/>
      <c r="R81" s="108"/>
      <c r="S81" s="108">
        <f>SUM(S80:U80)</f>
        <v>0</v>
      </c>
      <c r="T81" s="108"/>
      <c r="U81" s="108"/>
      <c r="V81" s="157"/>
      <c r="W81" s="197"/>
      <c r="X81" s="138"/>
      <c r="Y81" s="164"/>
    </row>
    <row r="82" spans="1:25" ht="15">
      <c r="A82" s="149">
        <v>38</v>
      </c>
      <c r="B82" s="149" t="str">
        <f>'Итоговый результат'!B49</f>
        <v> </v>
      </c>
      <c r="C82" s="150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81">
        <f>SUM(D83:U83)</f>
        <v>0</v>
      </c>
      <c r="W82" s="196">
        <f>SUM(V82)</f>
        <v>0</v>
      </c>
      <c r="X82" s="151">
        <f>IF($Z$5&lt;&gt;0,ROUND(W82/$Z$5,3),0)</f>
        <v>0</v>
      </c>
      <c r="Y82" s="161">
        <f>RANK(X82,$X$8:$X$87)</f>
        <v>22</v>
      </c>
    </row>
    <row r="83" spans="1:25" ht="15.75" thickBot="1">
      <c r="A83" s="142"/>
      <c r="B83" s="142"/>
      <c r="C83" s="143"/>
      <c r="D83" s="106">
        <f>SUM(D82:F82)</f>
        <v>0</v>
      </c>
      <c r="E83" s="107"/>
      <c r="F83" s="107"/>
      <c r="G83" s="107">
        <f>SUM(G82:I82)</f>
        <v>0</v>
      </c>
      <c r="H83" s="107"/>
      <c r="I83" s="107"/>
      <c r="J83" s="107">
        <f>SUM(J82:L82)</f>
        <v>0</v>
      </c>
      <c r="K83" s="107"/>
      <c r="L83" s="107"/>
      <c r="M83" s="107">
        <f>SUM(M82:O82)</f>
        <v>0</v>
      </c>
      <c r="N83" s="107"/>
      <c r="O83" s="107"/>
      <c r="P83" s="107">
        <f>SUM(P82:R82)</f>
        <v>0</v>
      </c>
      <c r="Q83" s="107"/>
      <c r="R83" s="107"/>
      <c r="S83" s="107">
        <f>SUM(S82:U82)</f>
        <v>0</v>
      </c>
      <c r="T83" s="107"/>
      <c r="U83" s="107"/>
      <c r="V83" s="182"/>
      <c r="W83" s="197"/>
      <c r="X83" s="145"/>
      <c r="Y83" s="162"/>
    </row>
    <row r="84" spans="1:25" ht="15">
      <c r="A84" s="111">
        <v>39</v>
      </c>
      <c r="B84" s="109" t="str">
        <f>'Итоговый результат'!B50</f>
        <v> </v>
      </c>
      <c r="C84" s="113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56">
        <f>SUM(D85:U85)</f>
        <v>0</v>
      </c>
      <c r="W84" s="196">
        <f>SUM(V84)</f>
        <v>0</v>
      </c>
      <c r="X84" s="137">
        <f>IF($Z$5&lt;&gt;0,ROUND(W84/$Z$5,3),0)</f>
        <v>0</v>
      </c>
      <c r="Y84" s="163">
        <f>RANK(X84,$X$8:$X$87)</f>
        <v>22</v>
      </c>
    </row>
    <row r="85" spans="1:25" ht="15.75" thickBot="1">
      <c r="A85" s="112"/>
      <c r="B85" s="110"/>
      <c r="C85" s="114"/>
      <c r="D85" s="129">
        <f>SUM(D84:F84)</f>
        <v>0</v>
      </c>
      <c r="E85" s="108"/>
      <c r="F85" s="108"/>
      <c r="G85" s="108">
        <f>SUM(G84:I84)</f>
        <v>0</v>
      </c>
      <c r="H85" s="108"/>
      <c r="I85" s="108"/>
      <c r="J85" s="108">
        <f>SUM(J84:L84)</f>
        <v>0</v>
      </c>
      <c r="K85" s="108"/>
      <c r="L85" s="108"/>
      <c r="M85" s="108">
        <f>SUM(M84:O84)</f>
        <v>0</v>
      </c>
      <c r="N85" s="108"/>
      <c r="O85" s="108"/>
      <c r="P85" s="108">
        <f>SUM(P84:R84)</f>
        <v>0</v>
      </c>
      <c r="Q85" s="108"/>
      <c r="R85" s="108"/>
      <c r="S85" s="108">
        <f>SUM(S84:U84)</f>
        <v>0</v>
      </c>
      <c r="T85" s="108"/>
      <c r="U85" s="108"/>
      <c r="V85" s="157"/>
      <c r="W85" s="197"/>
      <c r="X85" s="138"/>
      <c r="Y85" s="164"/>
    </row>
    <row r="86" spans="1:25" ht="15">
      <c r="A86" s="148">
        <v>40</v>
      </c>
      <c r="B86" s="149" t="str">
        <f>'Итоговый результат'!B51</f>
        <v> </v>
      </c>
      <c r="C86" s="150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79">
        <f>SUM(D87:U87)</f>
        <v>0</v>
      </c>
      <c r="W86" s="196">
        <f>SUM(V86)</f>
        <v>0</v>
      </c>
      <c r="X86" s="151">
        <f>IF($Z$5&lt;&gt;0,ROUND(W86/$Z$5,3),0)</f>
        <v>0</v>
      </c>
      <c r="Y86" s="161">
        <f>RANK(X86,$X$8:$X$87)</f>
        <v>22</v>
      </c>
    </row>
    <row r="87" spans="1:25" ht="15.75" thickBot="1">
      <c r="A87" s="112"/>
      <c r="B87" s="110"/>
      <c r="C87" s="114"/>
      <c r="D87" s="129">
        <f>SUM(D86:F86)</f>
        <v>0</v>
      </c>
      <c r="E87" s="108"/>
      <c r="F87" s="108"/>
      <c r="G87" s="108">
        <f>SUM(G86:I86)</f>
        <v>0</v>
      </c>
      <c r="H87" s="108"/>
      <c r="I87" s="108"/>
      <c r="J87" s="108">
        <f>SUM(J86:L86)</f>
        <v>0</v>
      </c>
      <c r="K87" s="108"/>
      <c r="L87" s="108"/>
      <c r="M87" s="108">
        <f>SUM(M86:O86)</f>
        <v>0</v>
      </c>
      <c r="N87" s="108"/>
      <c r="O87" s="108"/>
      <c r="P87" s="108">
        <f>SUM(P86:R86)</f>
        <v>0</v>
      </c>
      <c r="Q87" s="108"/>
      <c r="R87" s="108"/>
      <c r="S87" s="108">
        <f>SUM(S86:U86)</f>
        <v>0</v>
      </c>
      <c r="T87" s="108"/>
      <c r="U87" s="108"/>
      <c r="V87" s="180"/>
      <c r="W87" s="197"/>
      <c r="X87" s="138"/>
      <c r="Y87" s="164"/>
    </row>
  </sheetData>
  <sheetProtection password="CF7A" sheet="1" objects="1" scenarios="1"/>
  <mergeCells count="535">
    <mergeCell ref="A2:Z2"/>
    <mergeCell ref="Y86:Y87"/>
    <mergeCell ref="D87:F87"/>
    <mergeCell ref="G87:I87"/>
    <mergeCell ref="J87:L87"/>
    <mergeCell ref="M87:O87"/>
    <mergeCell ref="P87:R87"/>
    <mergeCell ref="S87:U87"/>
    <mergeCell ref="A86:A87"/>
    <mergeCell ref="B86:B87"/>
    <mergeCell ref="C86:C87"/>
    <mergeCell ref="V86:V87"/>
    <mergeCell ref="W86:W87"/>
    <mergeCell ref="X86:X87"/>
    <mergeCell ref="Y84:Y85"/>
    <mergeCell ref="D85:F85"/>
    <mergeCell ref="G85:I85"/>
    <mergeCell ref="J85:L85"/>
    <mergeCell ref="M85:O85"/>
    <mergeCell ref="P85:R85"/>
    <mergeCell ref="S85:U85"/>
    <mergeCell ref="A84:A85"/>
    <mergeCell ref="B84:B85"/>
    <mergeCell ref="C84:C85"/>
    <mergeCell ref="V84:V85"/>
    <mergeCell ref="W84:W85"/>
    <mergeCell ref="X84:X85"/>
    <mergeCell ref="Y82:Y83"/>
    <mergeCell ref="D83:F83"/>
    <mergeCell ref="G83:I83"/>
    <mergeCell ref="J83:L83"/>
    <mergeCell ref="M83:O83"/>
    <mergeCell ref="P83:R83"/>
    <mergeCell ref="S83:U83"/>
    <mergeCell ref="A82:A83"/>
    <mergeCell ref="B82:B83"/>
    <mergeCell ref="C82:C83"/>
    <mergeCell ref="V82:V83"/>
    <mergeCell ref="W82:W83"/>
    <mergeCell ref="X82:X83"/>
    <mergeCell ref="Y80:Y81"/>
    <mergeCell ref="D81:F81"/>
    <mergeCell ref="G81:I81"/>
    <mergeCell ref="J81:L81"/>
    <mergeCell ref="M81:O81"/>
    <mergeCell ref="P81:R81"/>
    <mergeCell ref="S81:U81"/>
    <mergeCell ref="A80:A81"/>
    <mergeCell ref="B80:B81"/>
    <mergeCell ref="C80:C81"/>
    <mergeCell ref="V80:V81"/>
    <mergeCell ref="W80:W81"/>
    <mergeCell ref="X80:X81"/>
    <mergeCell ref="Y78:Y79"/>
    <mergeCell ref="D79:F79"/>
    <mergeCell ref="G79:I79"/>
    <mergeCell ref="J79:L79"/>
    <mergeCell ref="M79:O79"/>
    <mergeCell ref="P79:R79"/>
    <mergeCell ref="S79:U79"/>
    <mergeCell ref="A78:A79"/>
    <mergeCell ref="B78:B79"/>
    <mergeCell ref="C78:C79"/>
    <mergeCell ref="V78:V79"/>
    <mergeCell ref="W78:W79"/>
    <mergeCell ref="X78:X79"/>
    <mergeCell ref="Y76:Y77"/>
    <mergeCell ref="D77:F77"/>
    <mergeCell ref="G77:I77"/>
    <mergeCell ref="J77:L77"/>
    <mergeCell ref="M77:O77"/>
    <mergeCell ref="P77:R77"/>
    <mergeCell ref="S77:U77"/>
    <mergeCell ref="A76:A77"/>
    <mergeCell ref="B76:B77"/>
    <mergeCell ref="C76:C77"/>
    <mergeCell ref="V76:V77"/>
    <mergeCell ref="W76:W77"/>
    <mergeCell ref="X76:X77"/>
    <mergeCell ref="Y74:Y75"/>
    <mergeCell ref="D75:F75"/>
    <mergeCell ref="G75:I75"/>
    <mergeCell ref="J75:L75"/>
    <mergeCell ref="M75:O75"/>
    <mergeCell ref="P75:R75"/>
    <mergeCell ref="S75:U75"/>
    <mergeCell ref="A74:A75"/>
    <mergeCell ref="B74:B75"/>
    <mergeCell ref="C74:C75"/>
    <mergeCell ref="V74:V75"/>
    <mergeCell ref="W74:W75"/>
    <mergeCell ref="X74:X75"/>
    <mergeCell ref="Y72:Y73"/>
    <mergeCell ref="D73:F73"/>
    <mergeCell ref="G73:I73"/>
    <mergeCell ref="J73:L73"/>
    <mergeCell ref="M73:O73"/>
    <mergeCell ref="P73:R73"/>
    <mergeCell ref="S73:U73"/>
    <mergeCell ref="A72:A73"/>
    <mergeCell ref="B72:B73"/>
    <mergeCell ref="C72:C73"/>
    <mergeCell ref="V72:V73"/>
    <mergeCell ref="W72:W73"/>
    <mergeCell ref="X72:X73"/>
    <mergeCell ref="Y70:Y71"/>
    <mergeCell ref="D71:F71"/>
    <mergeCell ref="G71:I71"/>
    <mergeCell ref="J71:L71"/>
    <mergeCell ref="M71:O71"/>
    <mergeCell ref="P71:R71"/>
    <mergeCell ref="S71:U71"/>
    <mergeCell ref="A70:A71"/>
    <mergeCell ref="B70:B71"/>
    <mergeCell ref="C70:C71"/>
    <mergeCell ref="V70:V71"/>
    <mergeCell ref="W70:W71"/>
    <mergeCell ref="X70:X71"/>
    <mergeCell ref="Y68:Y69"/>
    <mergeCell ref="D69:F69"/>
    <mergeCell ref="G69:I69"/>
    <mergeCell ref="J69:L69"/>
    <mergeCell ref="M69:O69"/>
    <mergeCell ref="P69:R69"/>
    <mergeCell ref="S69:U69"/>
    <mergeCell ref="A68:A69"/>
    <mergeCell ref="B68:B69"/>
    <mergeCell ref="C68:C69"/>
    <mergeCell ref="V68:V69"/>
    <mergeCell ref="W68:W69"/>
    <mergeCell ref="X68:X69"/>
    <mergeCell ref="Y66:Y67"/>
    <mergeCell ref="D67:F67"/>
    <mergeCell ref="G67:I67"/>
    <mergeCell ref="J67:L67"/>
    <mergeCell ref="M67:O67"/>
    <mergeCell ref="P67:R67"/>
    <mergeCell ref="S67:U67"/>
    <mergeCell ref="A66:A67"/>
    <mergeCell ref="B66:B67"/>
    <mergeCell ref="C66:C67"/>
    <mergeCell ref="V66:V67"/>
    <mergeCell ref="W66:W67"/>
    <mergeCell ref="X66:X67"/>
    <mergeCell ref="Y64:Y65"/>
    <mergeCell ref="D65:F65"/>
    <mergeCell ref="G65:I65"/>
    <mergeCell ref="J65:L65"/>
    <mergeCell ref="M65:O65"/>
    <mergeCell ref="P65:R65"/>
    <mergeCell ref="S65:U65"/>
    <mergeCell ref="A64:A65"/>
    <mergeCell ref="B64:B65"/>
    <mergeCell ref="C64:C65"/>
    <mergeCell ref="V64:V65"/>
    <mergeCell ref="W64:W65"/>
    <mergeCell ref="X64:X65"/>
    <mergeCell ref="Y62:Y63"/>
    <mergeCell ref="D63:F63"/>
    <mergeCell ref="G63:I63"/>
    <mergeCell ref="J63:L63"/>
    <mergeCell ref="M63:O63"/>
    <mergeCell ref="P63:R63"/>
    <mergeCell ref="S63:U63"/>
    <mergeCell ref="A62:A63"/>
    <mergeCell ref="B62:B63"/>
    <mergeCell ref="C62:C63"/>
    <mergeCell ref="V62:V63"/>
    <mergeCell ref="W62:W63"/>
    <mergeCell ref="X62:X63"/>
    <mergeCell ref="Y60:Y61"/>
    <mergeCell ref="D61:F61"/>
    <mergeCell ref="G61:I61"/>
    <mergeCell ref="J61:L61"/>
    <mergeCell ref="M61:O61"/>
    <mergeCell ref="P61:R61"/>
    <mergeCell ref="S61:U61"/>
    <mergeCell ref="A60:A61"/>
    <mergeCell ref="B60:B61"/>
    <mergeCell ref="C60:C61"/>
    <mergeCell ref="V60:V61"/>
    <mergeCell ref="W60:W61"/>
    <mergeCell ref="X60:X61"/>
    <mergeCell ref="Y58:Y59"/>
    <mergeCell ref="D59:F59"/>
    <mergeCell ref="G59:I59"/>
    <mergeCell ref="J59:L59"/>
    <mergeCell ref="M59:O59"/>
    <mergeCell ref="P59:R59"/>
    <mergeCell ref="S59:U59"/>
    <mergeCell ref="A58:A59"/>
    <mergeCell ref="B58:B59"/>
    <mergeCell ref="C58:C59"/>
    <mergeCell ref="V58:V59"/>
    <mergeCell ref="W58:W59"/>
    <mergeCell ref="X58:X59"/>
    <mergeCell ref="Y56:Y57"/>
    <mergeCell ref="D57:F57"/>
    <mergeCell ref="G57:I57"/>
    <mergeCell ref="J57:L57"/>
    <mergeCell ref="M57:O57"/>
    <mergeCell ref="P57:R57"/>
    <mergeCell ref="S57:U57"/>
    <mergeCell ref="A56:A57"/>
    <mergeCell ref="B56:B57"/>
    <mergeCell ref="C56:C57"/>
    <mergeCell ref="V56:V57"/>
    <mergeCell ref="W56:W57"/>
    <mergeCell ref="X56:X57"/>
    <mergeCell ref="Y54:Y55"/>
    <mergeCell ref="D55:F55"/>
    <mergeCell ref="G55:I55"/>
    <mergeCell ref="J55:L55"/>
    <mergeCell ref="M55:O55"/>
    <mergeCell ref="P55:R55"/>
    <mergeCell ref="S55:U55"/>
    <mergeCell ref="A54:A55"/>
    <mergeCell ref="B54:B55"/>
    <mergeCell ref="C54:C55"/>
    <mergeCell ref="V54:V55"/>
    <mergeCell ref="W54:W55"/>
    <mergeCell ref="X54:X55"/>
    <mergeCell ref="Y52:Y53"/>
    <mergeCell ref="D53:F53"/>
    <mergeCell ref="G53:I53"/>
    <mergeCell ref="J53:L53"/>
    <mergeCell ref="M53:O53"/>
    <mergeCell ref="P53:R53"/>
    <mergeCell ref="S53:U53"/>
    <mergeCell ref="A52:A53"/>
    <mergeCell ref="B52:B53"/>
    <mergeCell ref="C52:C53"/>
    <mergeCell ref="V52:V53"/>
    <mergeCell ref="W52:W53"/>
    <mergeCell ref="X52:X53"/>
    <mergeCell ref="Y50:Y51"/>
    <mergeCell ref="D51:F51"/>
    <mergeCell ref="G51:I51"/>
    <mergeCell ref="J51:L51"/>
    <mergeCell ref="M51:O51"/>
    <mergeCell ref="P51:R51"/>
    <mergeCell ref="S51:U51"/>
    <mergeCell ref="A50:A51"/>
    <mergeCell ref="B50:B51"/>
    <mergeCell ref="C50:C51"/>
    <mergeCell ref="V50:V51"/>
    <mergeCell ref="W50:W51"/>
    <mergeCell ref="X50:X51"/>
    <mergeCell ref="Y48:Y49"/>
    <mergeCell ref="D49:F49"/>
    <mergeCell ref="G49:I49"/>
    <mergeCell ref="J49:L49"/>
    <mergeCell ref="M49:O49"/>
    <mergeCell ref="P49:R49"/>
    <mergeCell ref="S49:U49"/>
    <mergeCell ref="A48:A49"/>
    <mergeCell ref="B48:B49"/>
    <mergeCell ref="C48:C49"/>
    <mergeCell ref="V48:V49"/>
    <mergeCell ref="W48:W49"/>
    <mergeCell ref="X48:X49"/>
    <mergeCell ref="Y46:Y47"/>
    <mergeCell ref="D47:F47"/>
    <mergeCell ref="G47:I47"/>
    <mergeCell ref="J47:L47"/>
    <mergeCell ref="M47:O47"/>
    <mergeCell ref="P47:R47"/>
    <mergeCell ref="S47:U47"/>
    <mergeCell ref="A46:A47"/>
    <mergeCell ref="B46:B47"/>
    <mergeCell ref="C46:C47"/>
    <mergeCell ref="V46:V47"/>
    <mergeCell ref="W46:W47"/>
    <mergeCell ref="X46:X47"/>
    <mergeCell ref="Y44:Y45"/>
    <mergeCell ref="D45:F45"/>
    <mergeCell ref="G45:I45"/>
    <mergeCell ref="J45:L45"/>
    <mergeCell ref="M45:O45"/>
    <mergeCell ref="P45:R45"/>
    <mergeCell ref="S45:U45"/>
    <mergeCell ref="A44:A45"/>
    <mergeCell ref="B44:B45"/>
    <mergeCell ref="C44:C45"/>
    <mergeCell ref="V44:V45"/>
    <mergeCell ref="W44:W45"/>
    <mergeCell ref="X44:X45"/>
    <mergeCell ref="Y42:Y43"/>
    <mergeCell ref="D43:F43"/>
    <mergeCell ref="G43:I43"/>
    <mergeCell ref="J43:L43"/>
    <mergeCell ref="M43:O43"/>
    <mergeCell ref="P43:R43"/>
    <mergeCell ref="S43:U43"/>
    <mergeCell ref="A42:A43"/>
    <mergeCell ref="B42:B43"/>
    <mergeCell ref="C42:C43"/>
    <mergeCell ref="V42:V43"/>
    <mergeCell ref="W42:W43"/>
    <mergeCell ref="X42:X43"/>
    <mergeCell ref="Y40:Y41"/>
    <mergeCell ref="D41:F41"/>
    <mergeCell ref="G41:I41"/>
    <mergeCell ref="J41:L41"/>
    <mergeCell ref="M41:O41"/>
    <mergeCell ref="P41:R41"/>
    <mergeCell ref="S41:U41"/>
    <mergeCell ref="A40:A41"/>
    <mergeCell ref="B40:B41"/>
    <mergeCell ref="C40:C41"/>
    <mergeCell ref="V40:V41"/>
    <mergeCell ref="W40:W41"/>
    <mergeCell ref="X40:X41"/>
    <mergeCell ref="Y38:Y39"/>
    <mergeCell ref="D39:F39"/>
    <mergeCell ref="G39:I39"/>
    <mergeCell ref="J39:L39"/>
    <mergeCell ref="M39:O39"/>
    <mergeCell ref="P39:R39"/>
    <mergeCell ref="S39:U39"/>
    <mergeCell ref="A38:A39"/>
    <mergeCell ref="B38:B39"/>
    <mergeCell ref="C38:C39"/>
    <mergeCell ref="V38:V39"/>
    <mergeCell ref="W38:W39"/>
    <mergeCell ref="X38:X39"/>
    <mergeCell ref="Y36:Y37"/>
    <mergeCell ref="D37:F37"/>
    <mergeCell ref="G37:I37"/>
    <mergeCell ref="J37:L37"/>
    <mergeCell ref="M37:O37"/>
    <mergeCell ref="P37:R37"/>
    <mergeCell ref="S37:U37"/>
    <mergeCell ref="A36:A37"/>
    <mergeCell ref="B36:B37"/>
    <mergeCell ref="C36:C37"/>
    <mergeCell ref="V36:V37"/>
    <mergeCell ref="W36:W37"/>
    <mergeCell ref="X36:X37"/>
    <mergeCell ref="Y34:Y35"/>
    <mergeCell ref="D35:F35"/>
    <mergeCell ref="G35:I35"/>
    <mergeCell ref="J35:L35"/>
    <mergeCell ref="M35:O35"/>
    <mergeCell ref="P35:R35"/>
    <mergeCell ref="S35:U35"/>
    <mergeCell ref="A34:A35"/>
    <mergeCell ref="B34:B35"/>
    <mergeCell ref="C34:C35"/>
    <mergeCell ref="V34:V35"/>
    <mergeCell ref="W34:W35"/>
    <mergeCell ref="X34:X35"/>
    <mergeCell ref="Y32:Y33"/>
    <mergeCell ref="D33:F33"/>
    <mergeCell ref="G33:I33"/>
    <mergeCell ref="J33:L33"/>
    <mergeCell ref="M33:O33"/>
    <mergeCell ref="P33:R33"/>
    <mergeCell ref="S33:U33"/>
    <mergeCell ref="A32:A33"/>
    <mergeCell ref="B32:B33"/>
    <mergeCell ref="C32:C33"/>
    <mergeCell ref="V32:V33"/>
    <mergeCell ref="W32:W33"/>
    <mergeCell ref="X32:X33"/>
    <mergeCell ref="Y30:Y31"/>
    <mergeCell ref="D31:F31"/>
    <mergeCell ref="G31:I31"/>
    <mergeCell ref="J31:L31"/>
    <mergeCell ref="M31:O31"/>
    <mergeCell ref="P31:R31"/>
    <mergeCell ref="S31:U31"/>
    <mergeCell ref="A30:A31"/>
    <mergeCell ref="B30:B31"/>
    <mergeCell ref="C30:C31"/>
    <mergeCell ref="V30:V31"/>
    <mergeCell ref="W30:W31"/>
    <mergeCell ref="X30:X31"/>
    <mergeCell ref="Y28:Y29"/>
    <mergeCell ref="D29:F29"/>
    <mergeCell ref="G29:I29"/>
    <mergeCell ref="J29:L29"/>
    <mergeCell ref="M29:O29"/>
    <mergeCell ref="P29:R29"/>
    <mergeCell ref="S29:U29"/>
    <mergeCell ref="A28:A29"/>
    <mergeCell ref="B28:B29"/>
    <mergeCell ref="C28:C29"/>
    <mergeCell ref="V28:V29"/>
    <mergeCell ref="W28:W29"/>
    <mergeCell ref="X28:X29"/>
    <mergeCell ref="Y26:Y27"/>
    <mergeCell ref="D27:F27"/>
    <mergeCell ref="G27:I27"/>
    <mergeCell ref="J27:L27"/>
    <mergeCell ref="M27:O27"/>
    <mergeCell ref="P27:R27"/>
    <mergeCell ref="S27:U27"/>
    <mergeCell ref="A26:A27"/>
    <mergeCell ref="B26:B27"/>
    <mergeCell ref="C26:C27"/>
    <mergeCell ref="V26:V27"/>
    <mergeCell ref="W26:W27"/>
    <mergeCell ref="X26:X27"/>
    <mergeCell ref="Y24:Y25"/>
    <mergeCell ref="D25:F25"/>
    <mergeCell ref="G25:I25"/>
    <mergeCell ref="J25:L25"/>
    <mergeCell ref="M25:O25"/>
    <mergeCell ref="P25:R25"/>
    <mergeCell ref="S25:U25"/>
    <mergeCell ref="A24:A25"/>
    <mergeCell ref="B24:B25"/>
    <mergeCell ref="C24:C25"/>
    <mergeCell ref="V24:V25"/>
    <mergeCell ref="W24:W25"/>
    <mergeCell ref="X24:X25"/>
    <mergeCell ref="Y22:Y23"/>
    <mergeCell ref="D23:F23"/>
    <mergeCell ref="G23:I23"/>
    <mergeCell ref="J23:L23"/>
    <mergeCell ref="M23:O23"/>
    <mergeCell ref="P23:R23"/>
    <mergeCell ref="S23:U23"/>
    <mergeCell ref="A22:A23"/>
    <mergeCell ref="B22:B23"/>
    <mergeCell ref="C22:C23"/>
    <mergeCell ref="V22:V23"/>
    <mergeCell ref="W22:W23"/>
    <mergeCell ref="X22:X23"/>
    <mergeCell ref="Y20:Y21"/>
    <mergeCell ref="D21:F21"/>
    <mergeCell ref="G21:I21"/>
    <mergeCell ref="J21:L21"/>
    <mergeCell ref="M21:O21"/>
    <mergeCell ref="P21:R21"/>
    <mergeCell ref="S21:U21"/>
    <mergeCell ref="A20:A21"/>
    <mergeCell ref="B20:B21"/>
    <mergeCell ref="C20:C21"/>
    <mergeCell ref="V20:V21"/>
    <mergeCell ref="W20:W21"/>
    <mergeCell ref="X20:X21"/>
    <mergeCell ref="Y18:Y19"/>
    <mergeCell ref="D19:F19"/>
    <mergeCell ref="G19:I19"/>
    <mergeCell ref="J19:L19"/>
    <mergeCell ref="M19:O19"/>
    <mergeCell ref="P19:R19"/>
    <mergeCell ref="S19:U19"/>
    <mergeCell ref="A18:A19"/>
    <mergeCell ref="B18:B19"/>
    <mergeCell ref="C18:C19"/>
    <mergeCell ref="V18:V19"/>
    <mergeCell ref="W18:W19"/>
    <mergeCell ref="X18:X19"/>
    <mergeCell ref="Y16:Y17"/>
    <mergeCell ref="D17:F17"/>
    <mergeCell ref="G17:I17"/>
    <mergeCell ref="J17:L17"/>
    <mergeCell ref="M17:O17"/>
    <mergeCell ref="P17:R17"/>
    <mergeCell ref="S17:U17"/>
    <mergeCell ref="A16:A17"/>
    <mergeCell ref="B16:B17"/>
    <mergeCell ref="C16:C17"/>
    <mergeCell ref="V16:V17"/>
    <mergeCell ref="W16:W17"/>
    <mergeCell ref="X16:X17"/>
    <mergeCell ref="Y14:Y15"/>
    <mergeCell ref="D15:F15"/>
    <mergeCell ref="G15:I15"/>
    <mergeCell ref="J15:L15"/>
    <mergeCell ref="M15:O15"/>
    <mergeCell ref="P15:R15"/>
    <mergeCell ref="S15:U15"/>
    <mergeCell ref="A14:A15"/>
    <mergeCell ref="B14:B15"/>
    <mergeCell ref="C14:C15"/>
    <mergeCell ref="V14:V15"/>
    <mergeCell ref="W14:W15"/>
    <mergeCell ref="X14:X15"/>
    <mergeCell ref="A10:A11"/>
    <mergeCell ref="B10:B11"/>
    <mergeCell ref="C10:C11"/>
    <mergeCell ref="V10:V11"/>
    <mergeCell ref="W10:W11"/>
    <mergeCell ref="X10:X11"/>
    <mergeCell ref="Y12:Y13"/>
    <mergeCell ref="D13:F13"/>
    <mergeCell ref="G13:I13"/>
    <mergeCell ref="J13:L13"/>
    <mergeCell ref="M13:O13"/>
    <mergeCell ref="P13:R13"/>
    <mergeCell ref="S13:U13"/>
    <mergeCell ref="A12:A13"/>
    <mergeCell ref="B12:B13"/>
    <mergeCell ref="C12:C13"/>
    <mergeCell ref="V12:V13"/>
    <mergeCell ref="W12:W13"/>
    <mergeCell ref="X12:X13"/>
    <mergeCell ref="M9:O9"/>
    <mergeCell ref="P9:R9"/>
    <mergeCell ref="S9:U9"/>
    <mergeCell ref="Y10:Y11"/>
    <mergeCell ref="D11:F11"/>
    <mergeCell ref="G11:I11"/>
    <mergeCell ref="J11:L11"/>
    <mergeCell ref="M11:O11"/>
    <mergeCell ref="P11:R11"/>
    <mergeCell ref="S11:U11"/>
    <mergeCell ref="G7:I7"/>
    <mergeCell ref="J7:L7"/>
    <mergeCell ref="M7:O7"/>
    <mergeCell ref="P7:R7"/>
    <mergeCell ref="S7:U7"/>
    <mergeCell ref="A8:A9"/>
    <mergeCell ref="B8:B9"/>
    <mergeCell ref="C8:C9"/>
    <mergeCell ref="A3:Z3"/>
    <mergeCell ref="A4:Z4"/>
    <mergeCell ref="A5:C5"/>
    <mergeCell ref="Z5:Z6"/>
    <mergeCell ref="A6:C6"/>
    <mergeCell ref="D6:U6"/>
    <mergeCell ref="V6:V7"/>
    <mergeCell ref="W6:X6"/>
    <mergeCell ref="D7:F7"/>
    <mergeCell ref="V8:V9"/>
    <mergeCell ref="W8:W9"/>
    <mergeCell ref="X8:X9"/>
    <mergeCell ref="Y8:Y9"/>
    <mergeCell ref="D9:F9"/>
    <mergeCell ref="G9:I9"/>
    <mergeCell ref="J9:L9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AP47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O33"/>
    </sheetView>
  </sheetViews>
  <sheetFormatPr defaultColWidth="9.140625" defaultRowHeight="15" outlineLevelCol="2"/>
  <cols>
    <col min="1" max="1" width="4.140625" style="0" customWidth="1"/>
    <col min="2" max="2" width="22.421875" style="0" bestFit="1" customWidth="1"/>
    <col min="3" max="3" width="20.421875" style="0" bestFit="1" customWidth="1"/>
    <col min="4" max="36" width="5.7109375" style="0" hidden="1" customWidth="1" outlineLevel="2"/>
    <col min="37" max="37" width="7.7109375" style="0" customWidth="1" outlineLevel="1" collapsed="1"/>
    <col min="38" max="39" width="7.7109375" style="0" customWidth="1"/>
    <col min="41" max="41" width="10.00390625" style="0" bestFit="1" customWidth="1"/>
  </cols>
  <sheetData>
    <row r="2" spans="1:41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5.75" thickBot="1">
      <c r="A5" s="100" t="str">
        <f>'Итоговый результат'!D10</f>
        <v>МУЖЧИНЫ</v>
      </c>
      <c r="B5" s="101"/>
      <c r="C5" s="102"/>
      <c r="AO5" s="188">
        <f>MAX(AL8:AL47)</f>
        <v>19</v>
      </c>
    </row>
    <row r="6" spans="1:41" ht="15.75" thickBot="1">
      <c r="A6" s="121" t="s">
        <v>25</v>
      </c>
      <c r="B6" s="122"/>
      <c r="C6" s="122"/>
      <c r="D6" s="205" t="s">
        <v>22</v>
      </c>
      <c r="E6" s="206"/>
      <c r="F6" s="206"/>
      <c r="G6" s="207"/>
      <c r="H6" s="207"/>
      <c r="I6" s="207"/>
      <c r="J6" s="206"/>
      <c r="K6" s="206"/>
      <c r="L6" s="206"/>
      <c r="M6" s="207"/>
      <c r="N6" s="207"/>
      <c r="O6" s="207"/>
      <c r="P6" s="206"/>
      <c r="Q6" s="206"/>
      <c r="R6" s="206"/>
      <c r="S6" s="207"/>
      <c r="T6" s="207"/>
      <c r="U6" s="207"/>
      <c r="V6" s="206"/>
      <c r="W6" s="206"/>
      <c r="X6" s="206"/>
      <c r="Y6" s="207"/>
      <c r="Z6" s="207"/>
      <c r="AA6" s="207"/>
      <c r="AB6" s="206"/>
      <c r="AC6" s="206"/>
      <c r="AD6" s="206"/>
      <c r="AE6" s="206"/>
      <c r="AF6" s="206"/>
      <c r="AG6" s="206"/>
      <c r="AH6" s="206"/>
      <c r="AI6" s="206"/>
      <c r="AJ6" s="206"/>
      <c r="AK6" s="194" t="s">
        <v>37</v>
      </c>
      <c r="AL6" s="103" t="s">
        <v>4</v>
      </c>
      <c r="AM6" s="104"/>
      <c r="AN6" s="5"/>
      <c r="AO6" s="189"/>
    </row>
    <row r="7" spans="1:40" ht="15.75" thickBot="1">
      <c r="A7" s="10" t="s">
        <v>1</v>
      </c>
      <c r="B7" s="10" t="s">
        <v>2</v>
      </c>
      <c r="C7" s="11" t="s">
        <v>3</v>
      </c>
      <c r="D7" s="215" t="s">
        <v>26</v>
      </c>
      <c r="E7" s="107"/>
      <c r="F7" s="134"/>
      <c r="G7" s="216" t="s">
        <v>27</v>
      </c>
      <c r="H7" s="217"/>
      <c r="I7" s="218"/>
      <c r="J7" s="219" t="s">
        <v>28</v>
      </c>
      <c r="K7" s="107"/>
      <c r="L7" s="134"/>
      <c r="M7" s="216" t="s">
        <v>29</v>
      </c>
      <c r="N7" s="217"/>
      <c r="O7" s="218"/>
      <c r="P7" s="204" t="s">
        <v>30</v>
      </c>
      <c r="Q7" s="107"/>
      <c r="R7" s="134"/>
      <c r="S7" s="216" t="s">
        <v>31</v>
      </c>
      <c r="T7" s="217"/>
      <c r="U7" s="218"/>
      <c r="V7" s="204" t="s">
        <v>32</v>
      </c>
      <c r="W7" s="107"/>
      <c r="X7" s="134"/>
      <c r="Y7" s="208" t="s">
        <v>33</v>
      </c>
      <c r="Z7" s="209"/>
      <c r="AA7" s="210"/>
      <c r="AB7" s="204" t="s">
        <v>34</v>
      </c>
      <c r="AC7" s="107"/>
      <c r="AD7" s="107"/>
      <c r="AE7" s="211" t="s">
        <v>35</v>
      </c>
      <c r="AF7" s="212"/>
      <c r="AG7" s="213"/>
      <c r="AH7" s="214" t="s">
        <v>36</v>
      </c>
      <c r="AI7" s="107"/>
      <c r="AJ7" s="134"/>
      <c r="AK7" s="180"/>
      <c r="AL7" s="9" t="s">
        <v>14</v>
      </c>
      <c r="AM7" s="12" t="s">
        <v>15</v>
      </c>
      <c r="AN7" s="13" t="s">
        <v>5</v>
      </c>
    </row>
    <row r="8" spans="1:42" ht="24" customHeight="1">
      <c r="A8" s="76">
        <v>1</v>
      </c>
      <c r="B8" s="77" t="str">
        <f>'Итоговый результат'!B12</f>
        <v>Захаров Сергей</v>
      </c>
      <c r="C8" s="77" t="str">
        <f>'Итоговый результат'!C12</f>
        <v>Пушкино</v>
      </c>
      <c r="D8" s="22"/>
      <c r="E8" s="22"/>
      <c r="F8" s="25"/>
      <c r="G8" s="58"/>
      <c r="H8" s="59"/>
      <c r="I8" s="60"/>
      <c r="J8" s="55"/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67">
        <f>MAX(D8:AJ8)</f>
        <v>0</v>
      </c>
      <c r="AL8" s="68">
        <f>SUM(AK8)</f>
        <v>0</v>
      </c>
      <c r="AM8" s="68">
        <f>IF($AO$5&lt;&gt;0,ROUND(AL8/$AO$5,3),0)</f>
        <v>0</v>
      </c>
      <c r="AN8" s="69">
        <f>RANK(AM8,$AM$8:$AM$47)</f>
        <v>20</v>
      </c>
      <c r="AP8" s="32"/>
    </row>
    <row r="9" spans="1:40" ht="24" customHeight="1">
      <c r="A9" s="78">
        <v>2</v>
      </c>
      <c r="B9" s="79" t="str">
        <f>'Итоговый результат'!B13</f>
        <v>Вахрушев Юрий</v>
      </c>
      <c r="C9" s="79" t="str">
        <f>'Итоговый результат'!C13</f>
        <v>Пушкино</v>
      </c>
      <c r="D9" s="45"/>
      <c r="E9" s="45"/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70">
        <f aca="true" t="shared" si="0" ref="AK9:AK47">MAX(D9:AJ9)</f>
        <v>0</v>
      </c>
      <c r="AL9" s="71">
        <f aca="true" t="shared" si="1" ref="AL9:AL47">SUM(AK9)</f>
        <v>0</v>
      </c>
      <c r="AM9" s="71">
        <f aca="true" t="shared" si="2" ref="AM9:AM47">IF($AO$5&lt;&gt;0,ROUND(AL9/$AO$5,3),0)</f>
        <v>0</v>
      </c>
      <c r="AN9" s="72">
        <f aca="true" t="shared" si="3" ref="AN9:AN47">RANK(AM9,$AM$8:$AM$47)</f>
        <v>20</v>
      </c>
    </row>
    <row r="10" spans="1:40" ht="24" customHeight="1">
      <c r="A10" s="78">
        <v>3</v>
      </c>
      <c r="B10" s="79" t="str">
        <f>'Итоговый результат'!B14</f>
        <v>Ердяков Александр</v>
      </c>
      <c r="C10" s="79" t="str">
        <f>'Итоговый результат'!C14</f>
        <v>СП|ЗлаяПчела</v>
      </c>
      <c r="D10" s="45">
        <v>5</v>
      </c>
      <c r="E10" s="45"/>
      <c r="F10" s="53"/>
      <c r="G10" s="61">
        <v>7</v>
      </c>
      <c r="H10" s="62">
        <v>9</v>
      </c>
      <c r="I10" s="63"/>
      <c r="J10" s="56">
        <v>11</v>
      </c>
      <c r="K10" s="45"/>
      <c r="L10" s="53"/>
      <c r="M10" s="61"/>
      <c r="N10" s="62"/>
      <c r="O10" s="63"/>
      <c r="P10" s="56"/>
      <c r="Q10" s="45"/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70">
        <f t="shared" si="0"/>
        <v>11</v>
      </c>
      <c r="AL10" s="71">
        <f t="shared" si="1"/>
        <v>11</v>
      </c>
      <c r="AM10" s="71">
        <f t="shared" si="2"/>
        <v>0.579</v>
      </c>
      <c r="AN10" s="72">
        <f t="shared" si="3"/>
        <v>13</v>
      </c>
    </row>
    <row r="11" spans="1:40" ht="24" customHeight="1">
      <c r="A11" s="78">
        <v>4</v>
      </c>
      <c r="B11" s="79" t="str">
        <f>'Итоговый результат'!B15</f>
        <v>Новиков Олег</v>
      </c>
      <c r="C11" s="79" t="str">
        <f>'Итоговый результат'!C15</f>
        <v>СП|Легион78</v>
      </c>
      <c r="D11" s="45">
        <v>5.05</v>
      </c>
      <c r="E11" s="45"/>
      <c r="F11" s="53"/>
      <c r="G11" s="61">
        <v>7.1</v>
      </c>
      <c r="H11" s="62"/>
      <c r="I11" s="63"/>
      <c r="J11" s="56">
        <v>11.05</v>
      </c>
      <c r="K11" s="45"/>
      <c r="L11" s="53"/>
      <c r="M11" s="61">
        <v>13.1</v>
      </c>
      <c r="N11" s="62">
        <v>15</v>
      </c>
      <c r="O11" s="63"/>
      <c r="P11" s="56">
        <v>17.05</v>
      </c>
      <c r="Q11" s="45"/>
      <c r="R11" s="53"/>
      <c r="S11" s="61">
        <v>19</v>
      </c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70">
        <f t="shared" si="0"/>
        <v>19</v>
      </c>
      <c r="AL11" s="71">
        <f t="shared" si="1"/>
        <v>19</v>
      </c>
      <c r="AM11" s="71">
        <f t="shared" si="2"/>
        <v>1</v>
      </c>
      <c r="AN11" s="72">
        <f t="shared" si="3"/>
        <v>1</v>
      </c>
    </row>
    <row r="12" spans="1:40" ht="24" customHeight="1">
      <c r="A12" s="78">
        <v>5</v>
      </c>
      <c r="B12" s="79" t="str">
        <f>'Итоговый результат'!B16</f>
        <v>Дмитриев Артем</v>
      </c>
      <c r="C12" s="79" t="str">
        <f>'Итоговый результат'!C16</f>
        <v>Москва|NoSpin</v>
      </c>
      <c r="D12" s="45">
        <v>4.45</v>
      </c>
      <c r="E12" s="45"/>
      <c r="F12" s="53"/>
      <c r="G12" s="61">
        <v>8.75</v>
      </c>
      <c r="H12" s="62"/>
      <c r="I12" s="63"/>
      <c r="J12" s="56"/>
      <c r="K12" s="45"/>
      <c r="L12" s="53"/>
      <c r="M12" s="61"/>
      <c r="N12" s="62"/>
      <c r="O12" s="63"/>
      <c r="P12" s="56"/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70">
        <f t="shared" si="0"/>
        <v>8.75</v>
      </c>
      <c r="AL12" s="71">
        <f t="shared" si="1"/>
        <v>8.75</v>
      </c>
      <c r="AM12" s="71">
        <f t="shared" si="2"/>
        <v>0.461</v>
      </c>
      <c r="AN12" s="72">
        <f t="shared" si="3"/>
        <v>15</v>
      </c>
    </row>
    <row r="13" spans="1:40" ht="24" customHeight="1">
      <c r="A13" s="78">
        <v>6</v>
      </c>
      <c r="B13" s="79" t="str">
        <f>'Итоговый результат'!B17</f>
        <v>Сидорин Денис</v>
      </c>
      <c r="C13" s="79" t="str">
        <f>'Итоговый результат'!C17</f>
        <v>НабЧел|Сварог</v>
      </c>
      <c r="D13" s="45">
        <v>5.1</v>
      </c>
      <c r="E13" s="45"/>
      <c r="F13" s="53"/>
      <c r="G13" s="61"/>
      <c r="H13" s="62"/>
      <c r="I13" s="63"/>
      <c r="J13" s="56"/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70">
        <f t="shared" si="0"/>
        <v>5.1</v>
      </c>
      <c r="AL13" s="71">
        <f t="shared" si="1"/>
        <v>5.1</v>
      </c>
      <c r="AM13" s="71">
        <f t="shared" si="2"/>
        <v>0.268</v>
      </c>
      <c r="AN13" s="72">
        <f t="shared" si="3"/>
        <v>19</v>
      </c>
    </row>
    <row r="14" spans="1:40" ht="24" customHeight="1">
      <c r="A14" s="78">
        <v>7</v>
      </c>
      <c r="B14" s="79" t="str">
        <f>'Итоговый результат'!B18</f>
        <v>Гусляков Кирилл</v>
      </c>
      <c r="C14" s="79" t="str">
        <f>'Итоговый результат'!C18</f>
        <v>Москва|Пересвет</v>
      </c>
      <c r="D14" s="45"/>
      <c r="E14" s="45"/>
      <c r="F14" s="53"/>
      <c r="G14" s="61"/>
      <c r="H14" s="62"/>
      <c r="I14" s="63"/>
      <c r="J14" s="56"/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70">
        <f t="shared" si="0"/>
        <v>0</v>
      </c>
      <c r="AL14" s="71">
        <f t="shared" si="1"/>
        <v>0</v>
      </c>
      <c r="AM14" s="71">
        <f t="shared" si="2"/>
        <v>0</v>
      </c>
      <c r="AN14" s="72">
        <f t="shared" si="3"/>
        <v>20</v>
      </c>
    </row>
    <row r="15" spans="1:40" ht="24" customHeight="1">
      <c r="A15" s="78">
        <v>8</v>
      </c>
      <c r="B15" s="79" t="str">
        <f>'Итоговый результат'!B19</f>
        <v>Шлоков Роман</v>
      </c>
      <c r="C15" s="79" t="str">
        <f>'Итоговый результат'!C19</f>
        <v>Москва|FreeKnife</v>
      </c>
      <c r="D15" s="45">
        <v>5.2</v>
      </c>
      <c r="E15" s="45"/>
      <c r="F15" s="53"/>
      <c r="G15" s="61">
        <v>7.2</v>
      </c>
      <c r="H15" s="62"/>
      <c r="I15" s="63"/>
      <c r="J15" s="56"/>
      <c r="K15" s="45"/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70">
        <f t="shared" si="0"/>
        <v>7.2</v>
      </c>
      <c r="AL15" s="71">
        <f t="shared" si="1"/>
        <v>7.2</v>
      </c>
      <c r="AM15" s="71">
        <f t="shared" si="2"/>
        <v>0.379</v>
      </c>
      <c r="AN15" s="72">
        <f t="shared" si="3"/>
        <v>17</v>
      </c>
    </row>
    <row r="16" spans="1:40" ht="24" customHeight="1">
      <c r="A16" s="78">
        <v>9</v>
      </c>
      <c r="B16" s="79" t="str">
        <f>'Итоговый результат'!B20</f>
        <v>Берзин Игорь</v>
      </c>
      <c r="C16" s="79" t="str">
        <f>'Итоговый результат'!C20</f>
        <v>Рязань|Пересвет</v>
      </c>
      <c r="D16" s="45"/>
      <c r="E16" s="45"/>
      <c r="F16" s="53"/>
      <c r="G16" s="61"/>
      <c r="H16" s="62"/>
      <c r="I16" s="63"/>
      <c r="J16" s="56"/>
      <c r="K16" s="45"/>
      <c r="L16" s="53"/>
      <c r="M16" s="61"/>
      <c r="N16" s="62"/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70">
        <f t="shared" si="0"/>
        <v>0</v>
      </c>
      <c r="AL16" s="71">
        <f t="shared" si="1"/>
        <v>0</v>
      </c>
      <c r="AM16" s="71">
        <f t="shared" si="2"/>
        <v>0</v>
      </c>
      <c r="AN16" s="72">
        <f t="shared" si="3"/>
        <v>20</v>
      </c>
    </row>
    <row r="17" spans="1:40" ht="24" customHeight="1">
      <c r="A17" s="78">
        <v>10</v>
      </c>
      <c r="B17" s="79" t="str">
        <f>'Итоговый результат'!B21</f>
        <v>Юрков Максим</v>
      </c>
      <c r="C17" s="79" t="str">
        <f>'Итоговый результат'!C21</f>
        <v>Рязань|Пересвет</v>
      </c>
      <c r="D17" s="45">
        <v>5.1</v>
      </c>
      <c r="E17" s="45"/>
      <c r="F17" s="53"/>
      <c r="G17" s="61">
        <v>7.1</v>
      </c>
      <c r="H17" s="62"/>
      <c r="I17" s="63"/>
      <c r="J17" s="56">
        <v>11.1</v>
      </c>
      <c r="K17" s="45">
        <v>12.9</v>
      </c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70">
        <f t="shared" si="0"/>
        <v>12.9</v>
      </c>
      <c r="AL17" s="71">
        <f t="shared" si="1"/>
        <v>12.9</v>
      </c>
      <c r="AM17" s="71">
        <f t="shared" si="2"/>
        <v>0.679</v>
      </c>
      <c r="AN17" s="72">
        <f t="shared" si="3"/>
        <v>9</v>
      </c>
    </row>
    <row r="18" spans="1:40" ht="24" customHeight="1">
      <c r="A18" s="78">
        <v>11</v>
      </c>
      <c r="B18" s="79" t="str">
        <f>'Итоговый результат'!B22</f>
        <v>Самков Владислав</v>
      </c>
      <c r="C18" s="79" t="str">
        <f>'Итоговый результат'!C22</f>
        <v>НабЧел|АлтынНур</v>
      </c>
      <c r="D18" s="45">
        <v>5.2</v>
      </c>
      <c r="E18" s="45"/>
      <c r="F18" s="53"/>
      <c r="G18" s="61">
        <v>7.3</v>
      </c>
      <c r="H18" s="62"/>
      <c r="I18" s="63"/>
      <c r="J18" s="56">
        <v>11.25</v>
      </c>
      <c r="K18" s="45"/>
      <c r="L18" s="53"/>
      <c r="M18" s="61"/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70">
        <f t="shared" si="0"/>
        <v>11.25</v>
      </c>
      <c r="AL18" s="71">
        <f t="shared" si="1"/>
        <v>11.25</v>
      </c>
      <c r="AM18" s="71">
        <f t="shared" si="2"/>
        <v>0.592</v>
      </c>
      <c r="AN18" s="72">
        <f t="shared" si="3"/>
        <v>12</v>
      </c>
    </row>
    <row r="19" spans="1:40" ht="24" customHeight="1">
      <c r="A19" s="78">
        <v>12</v>
      </c>
      <c r="B19" s="79" t="str">
        <f>'Итоговый результат'!B23</f>
        <v>Митрофанов Владимир</v>
      </c>
      <c r="C19" s="79" t="str">
        <f>'Итоговый результат'!C23</f>
        <v>Москва|ТвердаяРука</v>
      </c>
      <c r="D19" s="45">
        <v>4.8</v>
      </c>
      <c r="E19" s="45"/>
      <c r="F19" s="53"/>
      <c r="G19" s="61">
        <v>7.6</v>
      </c>
      <c r="H19" s="62"/>
      <c r="I19" s="63"/>
      <c r="J19" s="56">
        <v>11.15</v>
      </c>
      <c r="K19" s="45">
        <v>11.5</v>
      </c>
      <c r="L19" s="53"/>
      <c r="M19" s="61"/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70">
        <f t="shared" si="0"/>
        <v>11.5</v>
      </c>
      <c r="AL19" s="71">
        <f t="shared" si="1"/>
        <v>11.5</v>
      </c>
      <c r="AM19" s="71">
        <f t="shared" si="2"/>
        <v>0.605</v>
      </c>
      <c r="AN19" s="72">
        <f t="shared" si="3"/>
        <v>10</v>
      </c>
    </row>
    <row r="20" spans="1:40" ht="24" customHeight="1">
      <c r="A20" s="78">
        <v>13</v>
      </c>
      <c r="B20" s="79" t="str">
        <f>'Итоговый результат'!B24</f>
        <v>Бочков Илья</v>
      </c>
      <c r="C20" s="79" t="str">
        <f>'Итоговый результат'!C24</f>
        <v>Москва|FreeKnife</v>
      </c>
      <c r="D20" s="45">
        <v>0</v>
      </c>
      <c r="E20" s="45"/>
      <c r="F20" s="53"/>
      <c r="G20" s="61"/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70">
        <f t="shared" si="0"/>
        <v>0</v>
      </c>
      <c r="AL20" s="71">
        <f t="shared" si="1"/>
        <v>0</v>
      </c>
      <c r="AM20" s="71">
        <f t="shared" si="2"/>
        <v>0</v>
      </c>
      <c r="AN20" s="72">
        <f t="shared" si="3"/>
        <v>20</v>
      </c>
    </row>
    <row r="21" spans="1:40" ht="24" customHeight="1">
      <c r="A21" s="78">
        <v>14</v>
      </c>
      <c r="B21" s="79" t="str">
        <f>'Итоговый результат'!B25</f>
        <v>Сушенков Дмитрий</v>
      </c>
      <c r="C21" s="79" t="str">
        <f>'Итоговый результат'!C25</f>
        <v>Москва|FreeKnife</v>
      </c>
      <c r="D21" s="45">
        <v>5.3</v>
      </c>
      <c r="E21" s="45"/>
      <c r="F21" s="53"/>
      <c r="G21" s="61">
        <v>7.5</v>
      </c>
      <c r="H21" s="62"/>
      <c r="I21" s="63"/>
      <c r="J21" s="56"/>
      <c r="K21" s="45"/>
      <c r="L21" s="53"/>
      <c r="M21" s="61"/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70">
        <f t="shared" si="0"/>
        <v>7.5</v>
      </c>
      <c r="AL21" s="71">
        <f t="shared" si="1"/>
        <v>7.5</v>
      </c>
      <c r="AM21" s="71">
        <f t="shared" si="2"/>
        <v>0.395</v>
      </c>
      <c r="AN21" s="72">
        <f t="shared" si="3"/>
        <v>16</v>
      </c>
    </row>
    <row r="22" spans="1:40" ht="24" customHeight="1">
      <c r="A22" s="78">
        <v>15</v>
      </c>
      <c r="B22" s="79" t="str">
        <f>'Итоговый результат'!B26</f>
        <v>Малышев Константин</v>
      </c>
      <c r="C22" s="79" t="str">
        <f>'Итоговый результат'!C26</f>
        <v>Москва|FreeKnife</v>
      </c>
      <c r="D22" s="45">
        <v>5</v>
      </c>
      <c r="E22" s="45"/>
      <c r="F22" s="53"/>
      <c r="G22" s="61">
        <v>7.2</v>
      </c>
      <c r="H22" s="62"/>
      <c r="I22" s="63"/>
      <c r="J22" s="56">
        <v>11.5</v>
      </c>
      <c r="K22" s="45"/>
      <c r="L22" s="53"/>
      <c r="M22" s="61">
        <v>14</v>
      </c>
      <c r="N22" s="62"/>
      <c r="O22" s="63"/>
      <c r="P22" s="56"/>
      <c r="Q22" s="45"/>
      <c r="R22" s="53"/>
      <c r="S22" s="61"/>
      <c r="T22" s="62"/>
      <c r="U22" s="63"/>
      <c r="V22" s="56"/>
      <c r="W22" s="45"/>
      <c r="X22" s="53"/>
      <c r="Y22" s="61"/>
      <c r="Z22" s="62"/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70">
        <f t="shared" si="0"/>
        <v>14</v>
      </c>
      <c r="AL22" s="71">
        <f t="shared" si="1"/>
        <v>14</v>
      </c>
      <c r="AM22" s="71">
        <f t="shared" si="2"/>
        <v>0.737</v>
      </c>
      <c r="AN22" s="72">
        <f t="shared" si="3"/>
        <v>5</v>
      </c>
    </row>
    <row r="23" spans="1:40" ht="24" customHeight="1">
      <c r="A23" s="78">
        <v>16</v>
      </c>
      <c r="B23" s="79" t="str">
        <f>'Итоговый результат'!B27</f>
        <v>Стародумов Владимир</v>
      </c>
      <c r="C23" s="79" t="str">
        <f>'Итоговый результат'!C27</f>
        <v>Москва|FreeKnife</v>
      </c>
      <c r="D23" s="45">
        <v>5.1</v>
      </c>
      <c r="E23" s="45"/>
      <c r="F23" s="53"/>
      <c r="G23" s="61">
        <v>7</v>
      </c>
      <c r="H23" s="62">
        <v>9</v>
      </c>
      <c r="I23" s="63"/>
      <c r="J23" s="56">
        <v>11.4</v>
      </c>
      <c r="K23" s="45"/>
      <c r="L23" s="53"/>
      <c r="M23" s="61">
        <v>14.8</v>
      </c>
      <c r="N23" s="62"/>
      <c r="O23" s="63"/>
      <c r="P23" s="56">
        <v>17</v>
      </c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70">
        <f t="shared" si="0"/>
        <v>17</v>
      </c>
      <c r="AL23" s="71">
        <f t="shared" si="1"/>
        <v>17</v>
      </c>
      <c r="AM23" s="71">
        <f t="shared" si="2"/>
        <v>0.895</v>
      </c>
      <c r="AN23" s="72">
        <f t="shared" si="3"/>
        <v>2</v>
      </c>
    </row>
    <row r="24" spans="1:40" ht="24" customHeight="1">
      <c r="A24" s="78">
        <v>17</v>
      </c>
      <c r="B24" s="79" t="str">
        <f>'Итоговый результат'!B28</f>
        <v>Воронков Андрей</v>
      </c>
      <c r="C24" s="79" t="str">
        <f>'Итоговый результат'!C28</f>
        <v>Москва|FreeKnife</v>
      </c>
      <c r="D24" s="45"/>
      <c r="E24" s="45"/>
      <c r="F24" s="53"/>
      <c r="G24" s="61"/>
      <c r="H24" s="62"/>
      <c r="I24" s="63"/>
      <c r="J24" s="56"/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70">
        <f t="shared" si="0"/>
        <v>0</v>
      </c>
      <c r="AL24" s="71">
        <f t="shared" si="1"/>
        <v>0</v>
      </c>
      <c r="AM24" s="71">
        <f t="shared" si="2"/>
        <v>0</v>
      </c>
      <c r="AN24" s="72">
        <f t="shared" si="3"/>
        <v>20</v>
      </c>
    </row>
    <row r="25" spans="1:40" ht="24" customHeight="1">
      <c r="A25" s="78">
        <v>18</v>
      </c>
      <c r="B25" s="79" t="str">
        <f>'Итоговый результат'!B29</f>
        <v>Аюпов Альберт</v>
      </c>
      <c r="C25" s="79" t="str">
        <f>'Итоговый результат'!C29</f>
        <v>Москва|FreeKnife</v>
      </c>
      <c r="D25" s="45">
        <v>5.05</v>
      </c>
      <c r="E25" s="45"/>
      <c r="F25" s="53"/>
      <c r="G25" s="61">
        <v>7.1</v>
      </c>
      <c r="H25" s="62"/>
      <c r="I25" s="63"/>
      <c r="J25" s="56">
        <v>11.5</v>
      </c>
      <c r="K25" s="45"/>
      <c r="L25" s="53"/>
      <c r="M25" s="61">
        <v>13.1</v>
      </c>
      <c r="N25" s="62">
        <v>15</v>
      </c>
      <c r="O25" s="63"/>
      <c r="P25" s="56"/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70">
        <f t="shared" si="0"/>
        <v>15</v>
      </c>
      <c r="AL25" s="71">
        <f t="shared" si="1"/>
        <v>15</v>
      </c>
      <c r="AM25" s="71">
        <f t="shared" si="2"/>
        <v>0.789</v>
      </c>
      <c r="AN25" s="72">
        <f t="shared" si="3"/>
        <v>4</v>
      </c>
    </row>
    <row r="26" spans="1:40" ht="24" customHeight="1">
      <c r="A26" s="78">
        <v>19</v>
      </c>
      <c r="B26" s="79" t="str">
        <f>'Итоговый результат'!B30</f>
        <v>Седышев Михаил</v>
      </c>
      <c r="C26" s="79" t="str">
        <f>'Итоговый результат'!C30</f>
        <v>Самара</v>
      </c>
      <c r="D26" s="45">
        <v>7</v>
      </c>
      <c r="E26" s="45"/>
      <c r="F26" s="53"/>
      <c r="G26" s="61">
        <v>9.2</v>
      </c>
      <c r="H26" s="62"/>
      <c r="I26" s="63"/>
      <c r="J26" s="56">
        <v>11.7</v>
      </c>
      <c r="K26" s="45"/>
      <c r="L26" s="53"/>
      <c r="M26" s="61">
        <v>14</v>
      </c>
      <c r="N26" s="62"/>
      <c r="O26" s="63"/>
      <c r="P26" s="56">
        <v>16.8</v>
      </c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70">
        <f t="shared" si="0"/>
        <v>16.8</v>
      </c>
      <c r="AL26" s="71">
        <f t="shared" si="1"/>
        <v>16.8</v>
      </c>
      <c r="AM26" s="71">
        <f t="shared" si="2"/>
        <v>0.884</v>
      </c>
      <c r="AN26" s="72">
        <f t="shared" si="3"/>
        <v>3</v>
      </c>
    </row>
    <row r="27" spans="1:40" ht="24" customHeight="1">
      <c r="A27" s="78">
        <v>20</v>
      </c>
      <c r="B27" s="79" t="str">
        <f>'Итоговый результат'!B31</f>
        <v>Большов Игорь</v>
      </c>
      <c r="C27" s="79" t="str">
        <f>'Итоговый результат'!C31</f>
        <v>Москва|FreeKnife</v>
      </c>
      <c r="D27" s="45">
        <v>5.45</v>
      </c>
      <c r="E27" s="45"/>
      <c r="F27" s="53"/>
      <c r="G27" s="91"/>
      <c r="H27" s="62">
        <v>8.15</v>
      </c>
      <c r="I27" s="63"/>
      <c r="J27" s="56">
        <v>11.3</v>
      </c>
      <c r="K27" s="45"/>
      <c r="L27" s="53"/>
      <c r="M27" s="61"/>
      <c r="N27" s="62"/>
      <c r="O27" s="63"/>
      <c r="P27" s="56"/>
      <c r="Q27" s="45"/>
      <c r="R27" s="53"/>
      <c r="S27" s="61"/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70">
        <f t="shared" si="0"/>
        <v>11.3</v>
      </c>
      <c r="AL27" s="71">
        <f t="shared" si="1"/>
        <v>11.3</v>
      </c>
      <c r="AM27" s="71">
        <f t="shared" si="2"/>
        <v>0.595</v>
      </c>
      <c r="AN27" s="72">
        <f t="shared" si="3"/>
        <v>11</v>
      </c>
    </row>
    <row r="28" spans="1:40" ht="24" customHeight="1">
      <c r="A28" s="78">
        <v>21</v>
      </c>
      <c r="B28" s="79" t="str">
        <f>'Итоговый результат'!B32</f>
        <v>Ерошин Анатолий</v>
      </c>
      <c r="C28" s="79" t="str">
        <f>'Итоговый результат'!C32</f>
        <v>Москва</v>
      </c>
      <c r="D28" s="45">
        <v>4.1</v>
      </c>
      <c r="E28" s="45"/>
      <c r="F28" s="53"/>
      <c r="G28" s="61">
        <v>9</v>
      </c>
      <c r="H28" s="62"/>
      <c r="I28" s="63"/>
      <c r="J28" s="56">
        <v>11.05</v>
      </c>
      <c r="K28" s="45"/>
      <c r="L28" s="53"/>
      <c r="M28" s="61">
        <v>13.05</v>
      </c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70">
        <f t="shared" si="0"/>
        <v>13.05</v>
      </c>
      <c r="AL28" s="71">
        <f t="shared" si="1"/>
        <v>13.05</v>
      </c>
      <c r="AM28" s="71">
        <f t="shared" si="2"/>
        <v>0.687</v>
      </c>
      <c r="AN28" s="72">
        <f t="shared" si="3"/>
        <v>8</v>
      </c>
    </row>
    <row r="29" spans="1:40" ht="24" customHeight="1">
      <c r="A29" s="78">
        <v>22</v>
      </c>
      <c r="B29" s="79" t="str">
        <f>'Итоговый результат'!B33</f>
        <v>Ольхов Евгений</v>
      </c>
      <c r="C29" s="79" t="str">
        <f>'Итоговый результат'!C33</f>
        <v>Москва|СДР</v>
      </c>
      <c r="D29" s="45">
        <v>5.1</v>
      </c>
      <c r="E29" s="45"/>
      <c r="F29" s="53"/>
      <c r="G29" s="61">
        <v>7.2</v>
      </c>
      <c r="H29" s="62"/>
      <c r="I29" s="63"/>
      <c r="J29" s="56">
        <v>11.35</v>
      </c>
      <c r="K29" s="45"/>
      <c r="L29" s="53"/>
      <c r="M29" s="61">
        <v>13.65</v>
      </c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70">
        <f t="shared" si="0"/>
        <v>13.65</v>
      </c>
      <c r="AL29" s="71">
        <f t="shared" si="1"/>
        <v>13.65</v>
      </c>
      <c r="AM29" s="71">
        <f t="shared" si="2"/>
        <v>0.718</v>
      </c>
      <c r="AN29" s="72">
        <f t="shared" si="3"/>
        <v>6</v>
      </c>
    </row>
    <row r="30" spans="1:40" ht="24" customHeight="1">
      <c r="A30" s="78">
        <v>23</v>
      </c>
      <c r="B30" s="79" t="str">
        <f>'Итоговый результат'!B34</f>
        <v>Акименко Андрей</v>
      </c>
      <c r="C30" s="79" t="str">
        <f>'Итоговый результат'!C34</f>
        <v>МО</v>
      </c>
      <c r="D30" s="45"/>
      <c r="E30" s="45"/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70">
        <f t="shared" si="0"/>
        <v>0</v>
      </c>
      <c r="AL30" s="71">
        <f t="shared" si="1"/>
        <v>0</v>
      </c>
      <c r="AM30" s="71">
        <f t="shared" si="2"/>
        <v>0</v>
      </c>
      <c r="AN30" s="72">
        <f t="shared" si="3"/>
        <v>20</v>
      </c>
    </row>
    <row r="31" spans="1:40" ht="24" customHeight="1">
      <c r="A31" s="78">
        <v>24</v>
      </c>
      <c r="B31" s="79" t="str">
        <f>'Итоговый результат'!B35</f>
        <v>Брумирский Дмитрий</v>
      </c>
      <c r="C31" s="79" t="str">
        <f>'Итоговый результат'!C35</f>
        <v>Москва|Лабиринт</v>
      </c>
      <c r="D31" s="45">
        <v>5.2</v>
      </c>
      <c r="E31" s="45"/>
      <c r="F31" s="53"/>
      <c r="G31" s="61">
        <v>7.1</v>
      </c>
      <c r="H31" s="62">
        <v>9.1</v>
      </c>
      <c r="I31" s="63"/>
      <c r="J31" s="56">
        <v>11.1</v>
      </c>
      <c r="K31" s="45"/>
      <c r="L31" s="53"/>
      <c r="M31" s="61">
        <v>13.1</v>
      </c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70">
        <f t="shared" si="0"/>
        <v>13.1</v>
      </c>
      <c r="AL31" s="71">
        <f t="shared" si="1"/>
        <v>13.1</v>
      </c>
      <c r="AM31" s="71">
        <f t="shared" si="2"/>
        <v>0.689</v>
      </c>
      <c r="AN31" s="72">
        <f t="shared" si="3"/>
        <v>7</v>
      </c>
    </row>
    <row r="32" spans="1:40" ht="24" customHeight="1">
      <c r="A32" s="78">
        <v>25</v>
      </c>
      <c r="B32" s="79" t="str">
        <f>'Итоговый результат'!B36</f>
        <v>Калашников Андрей</v>
      </c>
      <c r="C32" s="79" t="str">
        <f>'Итоговый результат'!C36</f>
        <v>Тула|ФэйДау</v>
      </c>
      <c r="D32" s="45">
        <v>5</v>
      </c>
      <c r="E32" s="45"/>
      <c r="F32" s="53"/>
      <c r="G32" s="61">
        <v>7</v>
      </c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70">
        <f t="shared" si="0"/>
        <v>7</v>
      </c>
      <c r="AL32" s="71">
        <f t="shared" si="1"/>
        <v>7</v>
      </c>
      <c r="AM32" s="71">
        <f t="shared" si="2"/>
        <v>0.368</v>
      </c>
      <c r="AN32" s="72">
        <f t="shared" si="3"/>
        <v>18</v>
      </c>
    </row>
    <row r="33" spans="1:40" ht="24" customHeight="1">
      <c r="A33" s="78">
        <v>26</v>
      </c>
      <c r="B33" s="79" t="str">
        <f>'Итоговый результат'!B37</f>
        <v>Дуров Максим</v>
      </c>
      <c r="C33" s="79" t="str">
        <f>'Итоговый результат'!C37</f>
        <v>Луховицы</v>
      </c>
      <c r="D33" s="45">
        <v>5</v>
      </c>
      <c r="E33" s="45"/>
      <c r="F33" s="53"/>
      <c r="G33" s="61">
        <v>7</v>
      </c>
      <c r="H33" s="62">
        <v>9</v>
      </c>
      <c r="I33" s="63"/>
      <c r="J33" s="56">
        <v>11</v>
      </c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70">
        <f t="shared" si="0"/>
        <v>11</v>
      </c>
      <c r="AL33" s="71">
        <f t="shared" si="1"/>
        <v>11</v>
      </c>
      <c r="AM33" s="71">
        <f t="shared" si="2"/>
        <v>0.579</v>
      </c>
      <c r="AN33" s="72">
        <f t="shared" si="3"/>
        <v>13</v>
      </c>
    </row>
    <row r="34" spans="1:40" ht="24" customHeight="1">
      <c r="A34" s="78">
        <v>27</v>
      </c>
      <c r="B34" s="79" t="str">
        <f>'Итоговый результат'!B38</f>
        <v> </v>
      </c>
      <c r="C34" s="79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70">
        <f t="shared" si="0"/>
        <v>0</v>
      </c>
      <c r="AL34" s="71">
        <f t="shared" si="1"/>
        <v>0</v>
      </c>
      <c r="AM34" s="71">
        <f t="shared" si="2"/>
        <v>0</v>
      </c>
      <c r="AN34" s="72">
        <f t="shared" si="3"/>
        <v>20</v>
      </c>
    </row>
    <row r="35" spans="1:40" ht="24" customHeight="1">
      <c r="A35" s="78">
        <v>28</v>
      </c>
      <c r="B35" s="79" t="str">
        <f>'Итоговый результат'!B39</f>
        <v> </v>
      </c>
      <c r="C35" s="79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70">
        <f t="shared" si="0"/>
        <v>0</v>
      </c>
      <c r="AL35" s="71">
        <f t="shared" si="1"/>
        <v>0</v>
      </c>
      <c r="AM35" s="71">
        <f t="shared" si="2"/>
        <v>0</v>
      </c>
      <c r="AN35" s="72">
        <f t="shared" si="3"/>
        <v>20</v>
      </c>
    </row>
    <row r="36" spans="1:40" ht="24" customHeight="1">
      <c r="A36" s="78">
        <v>29</v>
      </c>
      <c r="B36" s="79" t="str">
        <f>'Итоговый результат'!B40</f>
        <v> </v>
      </c>
      <c r="C36" s="79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70">
        <f t="shared" si="0"/>
        <v>0</v>
      </c>
      <c r="AL36" s="71">
        <f t="shared" si="1"/>
        <v>0</v>
      </c>
      <c r="AM36" s="71">
        <f t="shared" si="2"/>
        <v>0</v>
      </c>
      <c r="AN36" s="72">
        <f t="shared" si="3"/>
        <v>20</v>
      </c>
    </row>
    <row r="37" spans="1:40" ht="24" customHeight="1">
      <c r="A37" s="78">
        <v>30</v>
      </c>
      <c r="B37" s="79" t="str">
        <f>'Итоговый результат'!B41</f>
        <v> </v>
      </c>
      <c r="C37" s="79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70">
        <f t="shared" si="0"/>
        <v>0</v>
      </c>
      <c r="AL37" s="71">
        <f t="shared" si="1"/>
        <v>0</v>
      </c>
      <c r="AM37" s="71">
        <f t="shared" si="2"/>
        <v>0</v>
      </c>
      <c r="AN37" s="72">
        <f t="shared" si="3"/>
        <v>20</v>
      </c>
    </row>
    <row r="38" spans="1:40" ht="24" customHeight="1">
      <c r="A38" s="78">
        <v>31</v>
      </c>
      <c r="B38" s="79" t="str">
        <f>'Итоговый результат'!B42</f>
        <v> </v>
      </c>
      <c r="C38" s="79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70">
        <f t="shared" si="0"/>
        <v>0</v>
      </c>
      <c r="AL38" s="71">
        <f t="shared" si="1"/>
        <v>0</v>
      </c>
      <c r="AM38" s="71">
        <f t="shared" si="2"/>
        <v>0</v>
      </c>
      <c r="AN38" s="72">
        <f t="shared" si="3"/>
        <v>20</v>
      </c>
    </row>
    <row r="39" spans="1:40" ht="24" customHeight="1">
      <c r="A39" s="78">
        <v>32</v>
      </c>
      <c r="B39" s="79" t="str">
        <f>'Итоговый результат'!B43</f>
        <v> </v>
      </c>
      <c r="C39" s="79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70">
        <f t="shared" si="0"/>
        <v>0</v>
      </c>
      <c r="AL39" s="71">
        <f t="shared" si="1"/>
        <v>0</v>
      </c>
      <c r="AM39" s="71">
        <f t="shared" si="2"/>
        <v>0</v>
      </c>
      <c r="AN39" s="72">
        <f t="shared" si="3"/>
        <v>20</v>
      </c>
    </row>
    <row r="40" spans="1:40" ht="24" customHeight="1">
      <c r="A40" s="78">
        <v>33</v>
      </c>
      <c r="B40" s="79" t="str">
        <f>'Итоговый результат'!B44</f>
        <v> </v>
      </c>
      <c r="C40" s="79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70">
        <f t="shared" si="0"/>
        <v>0</v>
      </c>
      <c r="AL40" s="71">
        <f t="shared" si="1"/>
        <v>0</v>
      </c>
      <c r="AM40" s="71">
        <f t="shared" si="2"/>
        <v>0</v>
      </c>
      <c r="AN40" s="72">
        <f t="shared" si="3"/>
        <v>20</v>
      </c>
    </row>
    <row r="41" spans="1:40" ht="24" customHeight="1">
      <c r="A41" s="78">
        <v>34</v>
      </c>
      <c r="B41" s="79" t="str">
        <f>'Итоговый результат'!B45</f>
        <v> </v>
      </c>
      <c r="C41" s="79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70">
        <f t="shared" si="0"/>
        <v>0</v>
      </c>
      <c r="AL41" s="71">
        <f t="shared" si="1"/>
        <v>0</v>
      </c>
      <c r="AM41" s="71">
        <f t="shared" si="2"/>
        <v>0</v>
      </c>
      <c r="AN41" s="72">
        <f t="shared" si="3"/>
        <v>20</v>
      </c>
    </row>
    <row r="42" spans="1:40" ht="24" customHeight="1">
      <c r="A42" s="78">
        <v>35</v>
      </c>
      <c r="B42" s="79" t="str">
        <f>'Итоговый результат'!B46</f>
        <v> </v>
      </c>
      <c r="C42" s="79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70">
        <f t="shared" si="0"/>
        <v>0</v>
      </c>
      <c r="AL42" s="71">
        <f t="shared" si="1"/>
        <v>0</v>
      </c>
      <c r="AM42" s="71">
        <f t="shared" si="2"/>
        <v>0</v>
      </c>
      <c r="AN42" s="72">
        <f t="shared" si="3"/>
        <v>20</v>
      </c>
    </row>
    <row r="43" spans="1:40" ht="24" customHeight="1">
      <c r="A43" s="78">
        <v>36</v>
      </c>
      <c r="B43" s="79" t="str">
        <f>'Итоговый результат'!B47</f>
        <v> </v>
      </c>
      <c r="C43" s="79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70">
        <f t="shared" si="0"/>
        <v>0</v>
      </c>
      <c r="AL43" s="71">
        <f t="shared" si="1"/>
        <v>0</v>
      </c>
      <c r="AM43" s="71">
        <f t="shared" si="2"/>
        <v>0</v>
      </c>
      <c r="AN43" s="72">
        <f t="shared" si="3"/>
        <v>20</v>
      </c>
    </row>
    <row r="44" spans="1:40" ht="24" customHeight="1">
      <c r="A44" s="78">
        <v>37</v>
      </c>
      <c r="B44" s="79" t="str">
        <f>'Итоговый результат'!B48</f>
        <v> </v>
      </c>
      <c r="C44" s="79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70">
        <f t="shared" si="0"/>
        <v>0</v>
      </c>
      <c r="AL44" s="71">
        <f t="shared" si="1"/>
        <v>0</v>
      </c>
      <c r="AM44" s="71">
        <f t="shared" si="2"/>
        <v>0</v>
      </c>
      <c r="AN44" s="72">
        <f t="shared" si="3"/>
        <v>20</v>
      </c>
    </row>
    <row r="45" spans="1:40" ht="24" customHeight="1">
      <c r="A45" s="78">
        <v>38</v>
      </c>
      <c r="B45" s="79" t="str">
        <f>'Итоговый результат'!B49</f>
        <v> </v>
      </c>
      <c r="C45" s="79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70">
        <f t="shared" si="0"/>
        <v>0</v>
      </c>
      <c r="AL45" s="71">
        <f t="shared" si="1"/>
        <v>0</v>
      </c>
      <c r="AM45" s="71">
        <f t="shared" si="2"/>
        <v>0</v>
      </c>
      <c r="AN45" s="72">
        <f t="shared" si="3"/>
        <v>20</v>
      </c>
    </row>
    <row r="46" spans="1:40" ht="24" customHeight="1">
      <c r="A46" s="78">
        <v>39</v>
      </c>
      <c r="B46" s="79" t="str">
        <f>'Итоговый результат'!B50</f>
        <v> </v>
      </c>
      <c r="C46" s="79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70">
        <f t="shared" si="0"/>
        <v>0</v>
      </c>
      <c r="AL46" s="71">
        <f t="shared" si="1"/>
        <v>0</v>
      </c>
      <c r="AM46" s="71">
        <f t="shared" si="2"/>
        <v>0</v>
      </c>
      <c r="AN46" s="72">
        <f t="shared" si="3"/>
        <v>20</v>
      </c>
    </row>
    <row r="47" spans="1:40" ht="24" customHeight="1" thickBot="1">
      <c r="A47" s="80">
        <v>40</v>
      </c>
      <c r="B47" s="81" t="str">
        <f>'Итоговый результат'!B51</f>
        <v> </v>
      </c>
      <c r="C47" s="81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73">
        <f t="shared" si="0"/>
        <v>0</v>
      </c>
      <c r="AL47" s="74">
        <f t="shared" si="1"/>
        <v>0</v>
      </c>
      <c r="AM47" s="74">
        <f t="shared" si="2"/>
        <v>0</v>
      </c>
      <c r="AN47" s="75">
        <f t="shared" si="3"/>
        <v>20</v>
      </c>
    </row>
  </sheetData>
  <sheetProtection password="CF7A" sheet="1" objects="1" scenarios="1"/>
  <mergeCells count="20">
    <mergeCell ref="A2:AO2"/>
    <mergeCell ref="Y7:AA7"/>
    <mergeCell ref="AB7:AD7"/>
    <mergeCell ref="AE7:AG7"/>
    <mergeCell ref="AH7:AJ7"/>
    <mergeCell ref="AL6:AM6"/>
    <mergeCell ref="D7:F7"/>
    <mergeCell ref="G7:I7"/>
    <mergeCell ref="J7:L7"/>
    <mergeCell ref="M7:O7"/>
    <mergeCell ref="P7:R7"/>
    <mergeCell ref="S7:U7"/>
    <mergeCell ref="V7:X7"/>
    <mergeCell ref="A3:AO3"/>
    <mergeCell ref="A4:AO4"/>
    <mergeCell ref="A5:C5"/>
    <mergeCell ref="AO5:AO6"/>
    <mergeCell ref="A6:C6"/>
    <mergeCell ref="AK6:AK7"/>
    <mergeCell ref="D6:AJ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AP47"/>
  <sheetViews>
    <sheetView zoomScale="70" zoomScaleNormal="70" zoomScalePageLayoutView="0" workbookViewId="0" topLeftCell="A1">
      <pane xSplit="3" ySplit="7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P31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36" width="5.7109375" style="0" customWidth="1" outlineLevel="2"/>
    <col min="37" max="37" width="7.7109375" style="0" customWidth="1" outlineLevel="1"/>
    <col min="38" max="39" width="7.7109375" style="0" customWidth="1"/>
    <col min="41" max="41" width="10.00390625" style="0" bestFit="1" customWidth="1"/>
  </cols>
  <sheetData>
    <row r="2" spans="1:41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5.75" thickBot="1">
      <c r="A5" s="100" t="str">
        <f>'Итоговый результат'!D10</f>
        <v>МУЖЧИНЫ</v>
      </c>
      <c r="B5" s="101"/>
      <c r="C5" s="102"/>
      <c r="AO5" s="188">
        <f>MAX(AL8:AL47)</f>
        <v>25.5</v>
      </c>
    </row>
    <row r="6" spans="1:41" ht="15.75" thickBot="1">
      <c r="A6" s="121" t="s">
        <v>38</v>
      </c>
      <c r="B6" s="122"/>
      <c r="C6" s="122"/>
      <c r="D6" s="205" t="s">
        <v>22</v>
      </c>
      <c r="E6" s="206"/>
      <c r="F6" s="206"/>
      <c r="G6" s="207"/>
      <c r="H6" s="207"/>
      <c r="I6" s="207"/>
      <c r="J6" s="206"/>
      <c r="K6" s="206"/>
      <c r="L6" s="206"/>
      <c r="M6" s="207"/>
      <c r="N6" s="207"/>
      <c r="O6" s="207"/>
      <c r="P6" s="206"/>
      <c r="Q6" s="206"/>
      <c r="R6" s="206"/>
      <c r="S6" s="207"/>
      <c r="T6" s="207"/>
      <c r="U6" s="207"/>
      <c r="V6" s="206"/>
      <c r="W6" s="206"/>
      <c r="X6" s="206"/>
      <c r="Y6" s="207"/>
      <c r="Z6" s="207"/>
      <c r="AA6" s="207"/>
      <c r="AB6" s="206"/>
      <c r="AC6" s="206"/>
      <c r="AD6" s="206"/>
      <c r="AE6" s="206"/>
      <c r="AF6" s="206"/>
      <c r="AG6" s="206"/>
      <c r="AH6" s="206"/>
      <c r="AI6" s="206"/>
      <c r="AJ6" s="206"/>
      <c r="AK6" s="194" t="s">
        <v>37</v>
      </c>
      <c r="AL6" s="103" t="s">
        <v>4</v>
      </c>
      <c r="AM6" s="104"/>
      <c r="AN6" s="5"/>
      <c r="AO6" s="189"/>
    </row>
    <row r="7" spans="1:40" ht="15.75" thickBot="1">
      <c r="A7" s="10" t="s">
        <v>1</v>
      </c>
      <c r="B7" s="10" t="s">
        <v>2</v>
      </c>
      <c r="C7" s="11" t="s">
        <v>3</v>
      </c>
      <c r="D7" s="215" t="s">
        <v>26</v>
      </c>
      <c r="E7" s="107"/>
      <c r="F7" s="134"/>
      <c r="G7" s="216" t="s">
        <v>27</v>
      </c>
      <c r="H7" s="217"/>
      <c r="I7" s="218"/>
      <c r="J7" s="219" t="s">
        <v>28</v>
      </c>
      <c r="K7" s="107"/>
      <c r="L7" s="134"/>
      <c r="M7" s="216" t="s">
        <v>29</v>
      </c>
      <c r="N7" s="217"/>
      <c r="O7" s="218"/>
      <c r="P7" s="204" t="s">
        <v>30</v>
      </c>
      <c r="Q7" s="107"/>
      <c r="R7" s="134"/>
      <c r="S7" s="216" t="s">
        <v>31</v>
      </c>
      <c r="T7" s="217"/>
      <c r="U7" s="218"/>
      <c r="V7" s="204" t="s">
        <v>32</v>
      </c>
      <c r="W7" s="107"/>
      <c r="X7" s="134"/>
      <c r="Y7" s="208" t="s">
        <v>33</v>
      </c>
      <c r="Z7" s="209"/>
      <c r="AA7" s="210"/>
      <c r="AB7" s="204" t="s">
        <v>34</v>
      </c>
      <c r="AC7" s="107"/>
      <c r="AD7" s="107"/>
      <c r="AE7" s="211" t="s">
        <v>35</v>
      </c>
      <c r="AF7" s="212"/>
      <c r="AG7" s="213"/>
      <c r="AH7" s="214" t="s">
        <v>36</v>
      </c>
      <c r="AI7" s="107"/>
      <c r="AJ7" s="134"/>
      <c r="AK7" s="180"/>
      <c r="AL7" s="9" t="s">
        <v>14</v>
      </c>
      <c r="AM7" s="12" t="s">
        <v>15</v>
      </c>
      <c r="AN7" s="13" t="s">
        <v>5</v>
      </c>
    </row>
    <row r="8" spans="1:42" ht="24" customHeight="1">
      <c r="A8" s="36">
        <v>1</v>
      </c>
      <c r="B8" s="37" t="str">
        <f>'Итоговый результат'!B12</f>
        <v>Захаров Сергей</v>
      </c>
      <c r="C8" s="37" t="str">
        <f>'Итоговый результат'!C12</f>
        <v>Пушкино</v>
      </c>
      <c r="D8" s="22"/>
      <c r="E8" s="22"/>
      <c r="F8" s="25"/>
      <c r="G8" s="58"/>
      <c r="H8" s="59"/>
      <c r="I8" s="60"/>
      <c r="J8" s="55"/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47">
        <f>MAX(D8:AJ8)</f>
        <v>0</v>
      </c>
      <c r="AL8" s="40">
        <f>SUM(AK8)</f>
        <v>0</v>
      </c>
      <c r="AM8" s="40">
        <f>IF($AO$5&lt;&gt;0,ROUND(AL8/$AO$5,3),0)</f>
        <v>0</v>
      </c>
      <c r="AN8" s="38">
        <f>RANK(AM8,$AM$8:$AM$47)</f>
        <v>22</v>
      </c>
      <c r="AP8" s="32"/>
    </row>
    <row r="9" spans="1:40" ht="24" customHeight="1">
      <c r="A9" s="48">
        <v>2</v>
      </c>
      <c r="B9" s="4" t="str">
        <f>'Итоговый результат'!B13</f>
        <v>Вахрушев Юрий</v>
      </c>
      <c r="C9" s="4" t="str">
        <f>'Итоговый результат'!C13</f>
        <v>Пушкино</v>
      </c>
      <c r="D9" s="45"/>
      <c r="E9" s="45"/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49">
        <f aca="true" t="shared" si="0" ref="AK9:AK47">MAX(D9:AJ9)</f>
        <v>0</v>
      </c>
      <c r="AL9" s="50">
        <f aca="true" t="shared" si="1" ref="AL9:AL47">SUM(AK9)</f>
        <v>0</v>
      </c>
      <c r="AM9" s="50">
        <f aca="true" t="shared" si="2" ref="AM9:AM47">IF($AO$5&lt;&gt;0,ROUND(AL9/$AO$5,3),0)</f>
        <v>0</v>
      </c>
      <c r="AN9" s="51">
        <f aca="true" t="shared" si="3" ref="AN9:AN47">RANK(AM9,$AM$8:$AM$47)</f>
        <v>22</v>
      </c>
    </row>
    <row r="10" spans="1:40" ht="24" customHeight="1">
      <c r="A10" s="48">
        <v>3</v>
      </c>
      <c r="B10" s="4" t="str">
        <f>'Итоговый результат'!B14</f>
        <v>Ердяков Александр</v>
      </c>
      <c r="C10" s="4" t="str">
        <f>'Итоговый результат'!C14</f>
        <v>СП|ЗлаяПчела</v>
      </c>
      <c r="D10" s="45">
        <v>4</v>
      </c>
      <c r="E10" s="45">
        <v>6.95</v>
      </c>
      <c r="F10" s="53"/>
      <c r="G10" s="61">
        <v>7.05</v>
      </c>
      <c r="H10" s="62"/>
      <c r="I10" s="63"/>
      <c r="J10" s="56">
        <v>10.1</v>
      </c>
      <c r="K10" s="45"/>
      <c r="L10" s="53"/>
      <c r="M10" s="61"/>
      <c r="N10" s="62"/>
      <c r="O10" s="63"/>
      <c r="P10" s="56"/>
      <c r="Q10" s="45"/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49">
        <f t="shared" si="0"/>
        <v>10.1</v>
      </c>
      <c r="AL10" s="50">
        <f t="shared" si="1"/>
        <v>10.1</v>
      </c>
      <c r="AM10" s="50">
        <f t="shared" si="2"/>
        <v>0.396</v>
      </c>
      <c r="AN10" s="51">
        <f t="shared" si="3"/>
        <v>16</v>
      </c>
    </row>
    <row r="11" spans="1:40" ht="24" customHeight="1">
      <c r="A11" s="48">
        <v>4</v>
      </c>
      <c r="B11" s="4" t="str">
        <f>'Итоговый результат'!B15</f>
        <v>Новиков Олег</v>
      </c>
      <c r="C11" s="4" t="str">
        <f>'Итоговый результат'!C15</f>
        <v>СП|Легион78</v>
      </c>
      <c r="D11" s="45">
        <v>4</v>
      </c>
      <c r="E11" s="45"/>
      <c r="F11" s="53"/>
      <c r="G11" s="61">
        <v>7</v>
      </c>
      <c r="H11" s="62"/>
      <c r="I11" s="63"/>
      <c r="J11" s="56">
        <v>10</v>
      </c>
      <c r="K11" s="45"/>
      <c r="L11" s="53"/>
      <c r="M11" s="61">
        <v>13</v>
      </c>
      <c r="N11" s="62"/>
      <c r="O11" s="63"/>
      <c r="P11" s="56">
        <v>16</v>
      </c>
      <c r="Q11" s="45"/>
      <c r="R11" s="53"/>
      <c r="S11" s="61"/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49">
        <f t="shared" si="0"/>
        <v>16</v>
      </c>
      <c r="AL11" s="50">
        <f t="shared" si="1"/>
        <v>16</v>
      </c>
      <c r="AM11" s="50">
        <f t="shared" si="2"/>
        <v>0.627</v>
      </c>
      <c r="AN11" s="51">
        <f t="shared" si="3"/>
        <v>5</v>
      </c>
    </row>
    <row r="12" spans="1:40" ht="24" customHeight="1">
      <c r="A12" s="48">
        <v>5</v>
      </c>
      <c r="B12" s="4" t="str">
        <f>'Итоговый результат'!B16</f>
        <v>Дмитриев Артем</v>
      </c>
      <c r="C12" s="4" t="str">
        <f>'Итоговый результат'!C16</f>
        <v>Москва|NoSpin</v>
      </c>
      <c r="D12" s="45">
        <v>4.15</v>
      </c>
      <c r="E12" s="45"/>
      <c r="F12" s="53"/>
      <c r="G12" s="61">
        <v>7.1</v>
      </c>
      <c r="H12" s="62"/>
      <c r="I12" s="63"/>
      <c r="J12" s="56">
        <v>10.1</v>
      </c>
      <c r="K12" s="45">
        <v>10.2</v>
      </c>
      <c r="L12" s="53"/>
      <c r="M12" s="61">
        <v>13.1</v>
      </c>
      <c r="N12" s="62"/>
      <c r="O12" s="63"/>
      <c r="P12" s="56">
        <v>16.1</v>
      </c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49">
        <f t="shared" si="0"/>
        <v>16.1</v>
      </c>
      <c r="AL12" s="50">
        <f t="shared" si="1"/>
        <v>16.1</v>
      </c>
      <c r="AM12" s="50">
        <f t="shared" si="2"/>
        <v>0.631</v>
      </c>
      <c r="AN12" s="51">
        <f t="shared" si="3"/>
        <v>4</v>
      </c>
    </row>
    <row r="13" spans="1:40" ht="24" customHeight="1">
      <c r="A13" s="48">
        <v>6</v>
      </c>
      <c r="B13" s="4" t="str">
        <f>'Итоговый результат'!B17</f>
        <v>Сидорин Денис</v>
      </c>
      <c r="C13" s="4" t="str">
        <f>'Итоговый результат'!C17</f>
        <v>НабЧел|Сварог</v>
      </c>
      <c r="D13" s="45">
        <v>4</v>
      </c>
      <c r="E13" s="45">
        <v>6.9</v>
      </c>
      <c r="F13" s="53">
        <v>6.9</v>
      </c>
      <c r="G13" s="61">
        <v>7</v>
      </c>
      <c r="H13" s="62">
        <v>9.9</v>
      </c>
      <c r="I13" s="63"/>
      <c r="J13" s="56">
        <v>10</v>
      </c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49">
        <f t="shared" si="0"/>
        <v>10</v>
      </c>
      <c r="AL13" s="50">
        <f t="shared" si="1"/>
        <v>10</v>
      </c>
      <c r="AM13" s="50">
        <f t="shared" si="2"/>
        <v>0.392</v>
      </c>
      <c r="AN13" s="51">
        <f t="shared" si="3"/>
        <v>18</v>
      </c>
    </row>
    <row r="14" spans="1:40" ht="24" customHeight="1">
      <c r="A14" s="48">
        <v>7</v>
      </c>
      <c r="B14" s="4" t="str">
        <f>'Итоговый результат'!B18</f>
        <v>Гусляков Кирилл</v>
      </c>
      <c r="C14" s="4" t="str">
        <f>'Итоговый результат'!C18</f>
        <v>Москва|Пересвет</v>
      </c>
      <c r="D14" s="45">
        <v>4</v>
      </c>
      <c r="E14" s="45"/>
      <c r="F14" s="53"/>
      <c r="G14" s="61">
        <v>7.1</v>
      </c>
      <c r="H14" s="62"/>
      <c r="I14" s="63"/>
      <c r="J14" s="56">
        <v>10.25</v>
      </c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49">
        <f t="shared" si="0"/>
        <v>10.25</v>
      </c>
      <c r="AL14" s="50">
        <f t="shared" si="1"/>
        <v>10.25</v>
      </c>
      <c r="AM14" s="50">
        <f t="shared" si="2"/>
        <v>0.402</v>
      </c>
      <c r="AN14" s="51">
        <f t="shared" si="3"/>
        <v>14</v>
      </c>
    </row>
    <row r="15" spans="1:40" ht="24" customHeight="1">
      <c r="A15" s="48">
        <v>8</v>
      </c>
      <c r="B15" s="4" t="str">
        <f>'Итоговый результат'!B19</f>
        <v>Шлоков Роман</v>
      </c>
      <c r="C15" s="4" t="str">
        <f>'Итоговый результат'!C19</f>
        <v>Москва|FreeKnife</v>
      </c>
      <c r="D15" s="45">
        <v>4</v>
      </c>
      <c r="E15" s="45">
        <v>6.7</v>
      </c>
      <c r="F15" s="53">
        <v>6.7</v>
      </c>
      <c r="G15" s="61">
        <v>7.2</v>
      </c>
      <c r="H15" s="62">
        <v>9.7</v>
      </c>
      <c r="I15" s="63">
        <v>9.9</v>
      </c>
      <c r="J15" s="56">
        <v>10.05</v>
      </c>
      <c r="K15" s="45">
        <v>12.7</v>
      </c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49">
        <f t="shared" si="0"/>
        <v>12.7</v>
      </c>
      <c r="AL15" s="50">
        <f t="shared" si="1"/>
        <v>12.7</v>
      </c>
      <c r="AM15" s="50">
        <f t="shared" si="2"/>
        <v>0.498</v>
      </c>
      <c r="AN15" s="51">
        <f t="shared" si="3"/>
        <v>13</v>
      </c>
    </row>
    <row r="16" spans="1:40" ht="24" customHeight="1">
      <c r="A16" s="48">
        <v>9</v>
      </c>
      <c r="B16" s="4" t="str">
        <f>'Итоговый результат'!B20</f>
        <v>Берзин Игорь</v>
      </c>
      <c r="C16" s="4" t="str">
        <f>'Итоговый результат'!C20</f>
        <v>Рязань|Пересвет</v>
      </c>
      <c r="D16" s="45">
        <v>4.4</v>
      </c>
      <c r="E16" s="45"/>
      <c r="F16" s="53"/>
      <c r="G16" s="61">
        <v>7.3</v>
      </c>
      <c r="H16" s="62"/>
      <c r="I16" s="63"/>
      <c r="J16" s="56">
        <v>10.2</v>
      </c>
      <c r="K16" s="45">
        <v>12.7</v>
      </c>
      <c r="L16" s="53"/>
      <c r="M16" s="61">
        <v>13.2</v>
      </c>
      <c r="N16" s="62">
        <v>15.9</v>
      </c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49">
        <f t="shared" si="0"/>
        <v>15.9</v>
      </c>
      <c r="AL16" s="50">
        <f t="shared" si="1"/>
        <v>15.9</v>
      </c>
      <c r="AM16" s="50">
        <f t="shared" si="2"/>
        <v>0.624</v>
      </c>
      <c r="AN16" s="51">
        <f t="shared" si="3"/>
        <v>6</v>
      </c>
    </row>
    <row r="17" spans="1:40" ht="24" customHeight="1">
      <c r="A17" s="48">
        <v>10</v>
      </c>
      <c r="B17" s="4" t="str">
        <f>'Итоговый результат'!B21</f>
        <v>Юрков Максим</v>
      </c>
      <c r="C17" s="4" t="str">
        <f>'Итоговый результат'!C21</f>
        <v>Рязань|Пересвет</v>
      </c>
      <c r="D17" s="45">
        <v>4</v>
      </c>
      <c r="E17" s="45"/>
      <c r="F17" s="53"/>
      <c r="G17" s="61">
        <v>7</v>
      </c>
      <c r="H17" s="62">
        <v>9.9</v>
      </c>
      <c r="I17" s="63"/>
      <c r="J17" s="56">
        <v>10</v>
      </c>
      <c r="K17" s="45">
        <v>13.05</v>
      </c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49">
        <f t="shared" si="0"/>
        <v>13.05</v>
      </c>
      <c r="AL17" s="50">
        <f t="shared" si="1"/>
        <v>13.05</v>
      </c>
      <c r="AM17" s="50">
        <f t="shared" si="2"/>
        <v>0.512</v>
      </c>
      <c r="AN17" s="51">
        <f t="shared" si="3"/>
        <v>10</v>
      </c>
    </row>
    <row r="18" spans="1:40" ht="24" customHeight="1">
      <c r="A18" s="48">
        <v>11</v>
      </c>
      <c r="B18" s="4" t="str">
        <f>'Итоговый результат'!B22</f>
        <v>Самков Владислав</v>
      </c>
      <c r="C18" s="4" t="str">
        <f>'Итоговый результат'!C22</f>
        <v>НабЧел|АлтынНур</v>
      </c>
      <c r="D18" s="45">
        <v>4</v>
      </c>
      <c r="E18" s="45"/>
      <c r="F18" s="53"/>
      <c r="G18" s="61">
        <v>7.3</v>
      </c>
      <c r="H18" s="62"/>
      <c r="I18" s="63"/>
      <c r="J18" s="56">
        <v>10.2</v>
      </c>
      <c r="K18" s="45"/>
      <c r="L18" s="53"/>
      <c r="M18" s="61">
        <v>13.5</v>
      </c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49">
        <f t="shared" si="0"/>
        <v>13.5</v>
      </c>
      <c r="AL18" s="50">
        <f t="shared" si="1"/>
        <v>13.5</v>
      </c>
      <c r="AM18" s="50">
        <f t="shared" si="2"/>
        <v>0.529</v>
      </c>
      <c r="AN18" s="51">
        <f t="shared" si="3"/>
        <v>7</v>
      </c>
    </row>
    <row r="19" spans="1:40" ht="24" customHeight="1">
      <c r="A19" s="48">
        <v>12</v>
      </c>
      <c r="B19" s="4" t="str">
        <f>'Итоговый результат'!B23</f>
        <v>Митрофанов Владимир</v>
      </c>
      <c r="C19" s="4" t="str">
        <f>'Итоговый результат'!C23</f>
        <v>Москва|ТвердаяРука</v>
      </c>
      <c r="D19" s="45">
        <v>4.1</v>
      </c>
      <c r="E19" s="45"/>
      <c r="F19" s="53"/>
      <c r="G19" s="61">
        <v>7.2</v>
      </c>
      <c r="H19" s="62"/>
      <c r="I19" s="63"/>
      <c r="J19" s="56">
        <v>10.8</v>
      </c>
      <c r="K19" s="45"/>
      <c r="L19" s="53"/>
      <c r="M19" s="61">
        <v>13.5</v>
      </c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49">
        <f t="shared" si="0"/>
        <v>13.5</v>
      </c>
      <c r="AL19" s="50">
        <f t="shared" si="1"/>
        <v>13.5</v>
      </c>
      <c r="AM19" s="50">
        <f t="shared" si="2"/>
        <v>0.529</v>
      </c>
      <c r="AN19" s="51">
        <f t="shared" si="3"/>
        <v>7</v>
      </c>
    </row>
    <row r="20" spans="1:40" ht="24" customHeight="1">
      <c r="A20" s="48">
        <v>13</v>
      </c>
      <c r="B20" s="4" t="str">
        <f>'Итоговый результат'!B24</f>
        <v>Бочков Илья</v>
      </c>
      <c r="C20" s="4" t="str">
        <f>'Итоговый результат'!C24</f>
        <v>Москва|FreeKnife</v>
      </c>
      <c r="D20" s="45">
        <v>4</v>
      </c>
      <c r="E20" s="45"/>
      <c r="F20" s="53"/>
      <c r="G20" s="61">
        <v>8.5</v>
      </c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49">
        <f t="shared" si="0"/>
        <v>8.5</v>
      </c>
      <c r="AL20" s="50">
        <f t="shared" si="1"/>
        <v>8.5</v>
      </c>
      <c r="AM20" s="50">
        <f t="shared" si="2"/>
        <v>0.333</v>
      </c>
      <c r="AN20" s="51">
        <f t="shared" si="3"/>
        <v>20</v>
      </c>
    </row>
    <row r="21" spans="1:40" ht="24" customHeight="1">
      <c r="A21" s="48">
        <v>14</v>
      </c>
      <c r="B21" s="4" t="str">
        <f>'Итоговый результат'!B25</f>
        <v>Сушенков Дмитрий</v>
      </c>
      <c r="C21" s="4" t="str">
        <f>'Итоговый результат'!C25</f>
        <v>Москва|FreeKnife</v>
      </c>
      <c r="D21" s="45">
        <v>4</v>
      </c>
      <c r="E21" s="45"/>
      <c r="F21" s="53"/>
      <c r="G21" s="61">
        <v>6.9</v>
      </c>
      <c r="H21" s="62"/>
      <c r="I21" s="63"/>
      <c r="J21" s="56">
        <v>9.8</v>
      </c>
      <c r="K21" s="45"/>
      <c r="L21" s="53"/>
      <c r="M21" s="61">
        <v>12.9</v>
      </c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49">
        <f t="shared" si="0"/>
        <v>12.9</v>
      </c>
      <c r="AL21" s="50">
        <f t="shared" si="1"/>
        <v>12.9</v>
      </c>
      <c r="AM21" s="50">
        <f t="shared" si="2"/>
        <v>0.506</v>
      </c>
      <c r="AN21" s="51">
        <f t="shared" si="3"/>
        <v>12</v>
      </c>
    </row>
    <row r="22" spans="1:40" ht="24" customHeight="1">
      <c r="A22" s="48">
        <v>15</v>
      </c>
      <c r="B22" s="4" t="str">
        <f>'Итоговый результат'!B26</f>
        <v>Малышев Константин</v>
      </c>
      <c r="C22" s="4" t="str">
        <f>'Итоговый результат'!C26</f>
        <v>Москва|FreeKnife</v>
      </c>
      <c r="D22" s="45">
        <v>4.2</v>
      </c>
      <c r="E22" s="45"/>
      <c r="F22" s="53"/>
      <c r="G22" s="61">
        <v>7.2</v>
      </c>
      <c r="H22" s="62"/>
      <c r="I22" s="63"/>
      <c r="J22" s="56">
        <v>10.35</v>
      </c>
      <c r="K22" s="45">
        <v>10.5</v>
      </c>
      <c r="L22" s="53"/>
      <c r="M22" s="61">
        <v>13.2</v>
      </c>
      <c r="N22" s="62">
        <v>13.6</v>
      </c>
      <c r="O22" s="63">
        <v>13.8</v>
      </c>
      <c r="P22" s="56">
        <v>16.6</v>
      </c>
      <c r="Q22" s="45">
        <v>16.7</v>
      </c>
      <c r="R22" s="53">
        <v>16.9</v>
      </c>
      <c r="S22" s="61">
        <v>19.5</v>
      </c>
      <c r="T22" s="62">
        <v>19.8</v>
      </c>
      <c r="U22" s="63">
        <v>19.7</v>
      </c>
      <c r="V22" s="56">
        <v>22.55</v>
      </c>
      <c r="W22" s="45"/>
      <c r="X22" s="53"/>
      <c r="Y22" s="61">
        <v>25.3</v>
      </c>
      <c r="Z22" s="62">
        <v>25.5</v>
      </c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49">
        <f t="shared" si="0"/>
        <v>25.5</v>
      </c>
      <c r="AL22" s="50">
        <f t="shared" si="1"/>
        <v>25.5</v>
      </c>
      <c r="AM22" s="50">
        <f t="shared" si="2"/>
        <v>1</v>
      </c>
      <c r="AN22" s="51">
        <f t="shared" si="3"/>
        <v>1</v>
      </c>
    </row>
    <row r="23" spans="1:40" ht="24" customHeight="1">
      <c r="A23" s="48">
        <v>16</v>
      </c>
      <c r="B23" s="4" t="str">
        <f>'Итоговый результат'!B27</f>
        <v>Стародумов Владимир</v>
      </c>
      <c r="C23" s="4" t="str">
        <f>'Итоговый результат'!C27</f>
        <v>Москва|FreeKnife</v>
      </c>
      <c r="D23" s="45">
        <v>4</v>
      </c>
      <c r="E23" s="45">
        <v>6.9</v>
      </c>
      <c r="F23" s="53"/>
      <c r="G23" s="61">
        <v>7</v>
      </c>
      <c r="H23" s="62">
        <v>9.8</v>
      </c>
      <c r="I23" s="63"/>
      <c r="J23" s="56"/>
      <c r="K23" s="45"/>
      <c r="L23" s="53"/>
      <c r="M23" s="61"/>
      <c r="N23" s="62"/>
      <c r="O23" s="63"/>
      <c r="P23" s="56"/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49">
        <f t="shared" si="0"/>
        <v>9.8</v>
      </c>
      <c r="AL23" s="50">
        <f t="shared" si="1"/>
        <v>9.8</v>
      </c>
      <c r="AM23" s="50">
        <f t="shared" si="2"/>
        <v>0.384</v>
      </c>
      <c r="AN23" s="51">
        <f t="shared" si="3"/>
        <v>19</v>
      </c>
    </row>
    <row r="24" spans="1:40" ht="24" customHeight="1">
      <c r="A24" s="48">
        <v>17</v>
      </c>
      <c r="B24" s="4" t="str">
        <f>'Итоговый результат'!B28</f>
        <v>Воронков Андрей</v>
      </c>
      <c r="C24" s="4" t="str">
        <f>'Итоговый результат'!C28</f>
        <v>Москва|FreeKnife</v>
      </c>
      <c r="D24" s="45">
        <v>4</v>
      </c>
      <c r="E24" s="45"/>
      <c r="F24" s="53"/>
      <c r="G24" s="61">
        <v>7.1</v>
      </c>
      <c r="H24" s="62"/>
      <c r="I24" s="63"/>
      <c r="J24" s="56">
        <v>10.2</v>
      </c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49">
        <f t="shared" si="0"/>
        <v>10.2</v>
      </c>
      <c r="AL24" s="50">
        <f t="shared" si="1"/>
        <v>10.2</v>
      </c>
      <c r="AM24" s="50">
        <f t="shared" si="2"/>
        <v>0.4</v>
      </c>
      <c r="AN24" s="51">
        <f t="shared" si="3"/>
        <v>15</v>
      </c>
    </row>
    <row r="25" spans="1:40" ht="24" customHeight="1">
      <c r="A25" s="48">
        <v>18</v>
      </c>
      <c r="B25" s="4" t="str">
        <f>'Итоговый результат'!B29</f>
        <v>Аюпов Альберт</v>
      </c>
      <c r="C25" s="4" t="str">
        <f>'Итоговый результат'!C29</f>
        <v>Москва|FreeKnife</v>
      </c>
      <c r="D25" s="45">
        <v>4.15</v>
      </c>
      <c r="E25" s="45"/>
      <c r="F25" s="53"/>
      <c r="G25" s="61">
        <v>7.2</v>
      </c>
      <c r="H25" s="62"/>
      <c r="I25" s="63"/>
      <c r="J25" s="56">
        <v>10.05</v>
      </c>
      <c r="K25" s="45"/>
      <c r="L25" s="53"/>
      <c r="M25" s="61">
        <v>14.1</v>
      </c>
      <c r="N25" s="62"/>
      <c r="O25" s="63"/>
      <c r="P25" s="56">
        <v>16.9</v>
      </c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49">
        <f t="shared" si="0"/>
        <v>16.9</v>
      </c>
      <c r="AL25" s="50">
        <f t="shared" si="1"/>
        <v>16.9</v>
      </c>
      <c r="AM25" s="50">
        <f t="shared" si="2"/>
        <v>0.663</v>
      </c>
      <c r="AN25" s="51">
        <f t="shared" si="3"/>
        <v>3</v>
      </c>
    </row>
    <row r="26" spans="1:40" ht="24" customHeight="1">
      <c r="A26" s="48">
        <v>19</v>
      </c>
      <c r="B26" s="4" t="str">
        <f>'Итоговый результат'!B30</f>
        <v>Седышев Михаил</v>
      </c>
      <c r="C26" s="4" t="str">
        <f>'Итоговый результат'!C30</f>
        <v>Самара</v>
      </c>
      <c r="D26" s="45">
        <v>4.1</v>
      </c>
      <c r="E26" s="45"/>
      <c r="F26" s="53"/>
      <c r="G26" s="61">
        <v>7.1</v>
      </c>
      <c r="H26" s="62"/>
      <c r="I26" s="63"/>
      <c r="J26" s="56">
        <v>10.15</v>
      </c>
      <c r="K26" s="45"/>
      <c r="L26" s="53"/>
      <c r="M26" s="61">
        <v>13.35</v>
      </c>
      <c r="N26" s="62"/>
      <c r="O26" s="63"/>
      <c r="P26" s="56"/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49">
        <f t="shared" si="0"/>
        <v>13.35</v>
      </c>
      <c r="AL26" s="50">
        <f t="shared" si="1"/>
        <v>13.35</v>
      </c>
      <c r="AM26" s="50">
        <f t="shared" si="2"/>
        <v>0.524</v>
      </c>
      <c r="AN26" s="51">
        <f t="shared" si="3"/>
        <v>9</v>
      </c>
    </row>
    <row r="27" spans="1:40" ht="24" customHeight="1">
      <c r="A27" s="48">
        <v>20</v>
      </c>
      <c r="B27" s="4" t="str">
        <f>'Итоговый результат'!B31</f>
        <v>Большов Игорь</v>
      </c>
      <c r="C27" s="4" t="str">
        <f>'Итоговый результат'!C31</f>
        <v>Москва|FreeKnife</v>
      </c>
      <c r="D27" s="45">
        <v>4</v>
      </c>
      <c r="E27" s="45"/>
      <c r="F27" s="53"/>
      <c r="G27" s="61">
        <v>7.1</v>
      </c>
      <c r="H27" s="62"/>
      <c r="I27" s="63"/>
      <c r="J27" s="56">
        <v>10.15</v>
      </c>
      <c r="K27" s="45"/>
      <c r="L27" s="53"/>
      <c r="M27" s="61">
        <v>13.25</v>
      </c>
      <c r="N27" s="62"/>
      <c r="O27" s="63"/>
      <c r="P27" s="56">
        <v>16.2</v>
      </c>
      <c r="Q27" s="45"/>
      <c r="R27" s="53"/>
      <c r="S27" s="61">
        <v>19.2</v>
      </c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49">
        <f t="shared" si="0"/>
        <v>19.2</v>
      </c>
      <c r="AL27" s="50">
        <f t="shared" si="1"/>
        <v>19.2</v>
      </c>
      <c r="AM27" s="50">
        <f t="shared" si="2"/>
        <v>0.753</v>
      </c>
      <c r="AN27" s="51">
        <f t="shared" si="3"/>
        <v>2</v>
      </c>
    </row>
    <row r="28" spans="1:40" ht="24" customHeight="1">
      <c r="A28" s="48">
        <v>21</v>
      </c>
      <c r="B28" s="4" t="str">
        <f>'Итоговый результат'!B32</f>
        <v>Ерошин Анатолий</v>
      </c>
      <c r="C28" s="4" t="str">
        <f>'Итоговый результат'!C32</f>
        <v>Москва</v>
      </c>
      <c r="D28" s="45">
        <v>4</v>
      </c>
      <c r="E28" s="45"/>
      <c r="F28" s="53"/>
      <c r="G28" s="61">
        <v>7</v>
      </c>
      <c r="H28" s="62"/>
      <c r="I28" s="63"/>
      <c r="J28" s="56">
        <v>10.1</v>
      </c>
      <c r="K28" s="45"/>
      <c r="L28" s="53"/>
      <c r="M28" s="61">
        <v>13</v>
      </c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49">
        <f t="shared" si="0"/>
        <v>13</v>
      </c>
      <c r="AL28" s="50">
        <f t="shared" si="1"/>
        <v>13</v>
      </c>
      <c r="AM28" s="50">
        <f t="shared" si="2"/>
        <v>0.51</v>
      </c>
      <c r="AN28" s="51">
        <f t="shared" si="3"/>
        <v>11</v>
      </c>
    </row>
    <row r="29" spans="1:40" ht="24" customHeight="1">
      <c r="A29" s="48">
        <v>22</v>
      </c>
      <c r="B29" s="4" t="str">
        <f>'Итоговый результат'!B33</f>
        <v>Ольхов Евгений</v>
      </c>
      <c r="C29" s="4" t="str">
        <f>'Итоговый результат'!C33</f>
        <v>Москва|СДР</v>
      </c>
      <c r="D29" s="45">
        <v>4.1</v>
      </c>
      <c r="E29" s="45"/>
      <c r="F29" s="53"/>
      <c r="G29" s="61">
        <v>7</v>
      </c>
      <c r="H29" s="62"/>
      <c r="I29" s="63"/>
      <c r="J29" s="56">
        <v>10.1</v>
      </c>
      <c r="K29" s="45"/>
      <c r="L29" s="53"/>
      <c r="M29" s="61"/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49">
        <f t="shared" si="0"/>
        <v>10.1</v>
      </c>
      <c r="AL29" s="50">
        <f t="shared" si="1"/>
        <v>10.1</v>
      </c>
      <c r="AM29" s="50">
        <f t="shared" si="2"/>
        <v>0.396</v>
      </c>
      <c r="AN29" s="51">
        <f t="shared" si="3"/>
        <v>16</v>
      </c>
    </row>
    <row r="30" spans="1:40" ht="24" customHeight="1">
      <c r="A30" s="48">
        <v>23</v>
      </c>
      <c r="B30" s="4" t="str">
        <f>'Итоговый результат'!B34</f>
        <v>Акименко Андрей</v>
      </c>
      <c r="C30" s="4" t="str">
        <f>'Итоговый результат'!C34</f>
        <v>МО</v>
      </c>
      <c r="D30" s="45">
        <v>4</v>
      </c>
      <c r="E30" s="45">
        <v>7</v>
      </c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49">
        <f t="shared" si="0"/>
        <v>7</v>
      </c>
      <c r="AL30" s="50">
        <f t="shared" si="1"/>
        <v>7</v>
      </c>
      <c r="AM30" s="50">
        <f t="shared" si="2"/>
        <v>0.275</v>
      </c>
      <c r="AN30" s="51">
        <f t="shared" si="3"/>
        <v>21</v>
      </c>
    </row>
    <row r="31" spans="1:40" ht="24" customHeight="1">
      <c r="A31" s="48">
        <v>24</v>
      </c>
      <c r="B31" s="4" t="str">
        <f>'Итоговый результат'!B35</f>
        <v>Брумирский Дмитрий</v>
      </c>
      <c r="C31" s="4" t="str">
        <f>'Итоговый результат'!C35</f>
        <v>Москва|Лабиринт</v>
      </c>
      <c r="D31" s="45"/>
      <c r="E31" s="45"/>
      <c r="F31" s="53"/>
      <c r="G31" s="61"/>
      <c r="H31" s="62"/>
      <c r="I31" s="63"/>
      <c r="J31" s="56"/>
      <c r="K31" s="45"/>
      <c r="L31" s="53"/>
      <c r="M31" s="61"/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49">
        <f t="shared" si="0"/>
        <v>0</v>
      </c>
      <c r="AL31" s="50">
        <f t="shared" si="1"/>
        <v>0</v>
      </c>
      <c r="AM31" s="50">
        <f t="shared" si="2"/>
        <v>0</v>
      </c>
      <c r="AN31" s="51">
        <f t="shared" si="3"/>
        <v>22</v>
      </c>
    </row>
    <row r="32" spans="1:40" ht="24" customHeight="1">
      <c r="A32" s="48">
        <v>25</v>
      </c>
      <c r="B32" s="4" t="str">
        <f>'Итоговый результат'!B36</f>
        <v>Калашников Андрей</v>
      </c>
      <c r="C32" s="4" t="str">
        <f>'Итоговый результат'!C36</f>
        <v>Тула|ФэйДау</v>
      </c>
      <c r="D32" s="45"/>
      <c r="E32" s="45"/>
      <c r="F32" s="53"/>
      <c r="G32" s="61"/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49">
        <f t="shared" si="0"/>
        <v>0</v>
      </c>
      <c r="AL32" s="50">
        <f t="shared" si="1"/>
        <v>0</v>
      </c>
      <c r="AM32" s="50">
        <f t="shared" si="2"/>
        <v>0</v>
      </c>
      <c r="AN32" s="51">
        <f t="shared" si="3"/>
        <v>22</v>
      </c>
    </row>
    <row r="33" spans="1:40" ht="24" customHeight="1">
      <c r="A33" s="48">
        <v>26</v>
      </c>
      <c r="B33" s="4" t="str">
        <f>'Итоговый результат'!B37</f>
        <v>Дуров Максим</v>
      </c>
      <c r="C33" s="4" t="str">
        <f>'Итоговый результат'!C37</f>
        <v>Луховицы</v>
      </c>
      <c r="D33" s="45"/>
      <c r="E33" s="45"/>
      <c r="F33" s="53"/>
      <c r="G33" s="61"/>
      <c r="H33" s="62"/>
      <c r="I33" s="63"/>
      <c r="J33" s="56"/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49">
        <f t="shared" si="0"/>
        <v>0</v>
      </c>
      <c r="AL33" s="50">
        <f t="shared" si="1"/>
        <v>0</v>
      </c>
      <c r="AM33" s="50">
        <f t="shared" si="2"/>
        <v>0</v>
      </c>
      <c r="AN33" s="51">
        <f t="shared" si="3"/>
        <v>22</v>
      </c>
    </row>
    <row r="34" spans="1:40" ht="24" customHeight="1">
      <c r="A34" s="48">
        <v>27</v>
      </c>
      <c r="B34" s="4" t="str">
        <f>'Итоговый результат'!B38</f>
        <v> </v>
      </c>
      <c r="C34" s="4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49">
        <f t="shared" si="0"/>
        <v>0</v>
      </c>
      <c r="AL34" s="50">
        <f t="shared" si="1"/>
        <v>0</v>
      </c>
      <c r="AM34" s="50">
        <f t="shared" si="2"/>
        <v>0</v>
      </c>
      <c r="AN34" s="51">
        <f t="shared" si="3"/>
        <v>22</v>
      </c>
    </row>
    <row r="35" spans="1:40" ht="24" customHeight="1">
      <c r="A35" s="48">
        <v>28</v>
      </c>
      <c r="B35" s="4" t="str">
        <f>'Итоговый результат'!B39</f>
        <v> </v>
      </c>
      <c r="C35" s="4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49">
        <f t="shared" si="0"/>
        <v>0</v>
      </c>
      <c r="AL35" s="50">
        <f t="shared" si="1"/>
        <v>0</v>
      </c>
      <c r="AM35" s="50">
        <f t="shared" si="2"/>
        <v>0</v>
      </c>
      <c r="AN35" s="51">
        <f t="shared" si="3"/>
        <v>22</v>
      </c>
    </row>
    <row r="36" spans="1:40" ht="24" customHeight="1">
      <c r="A36" s="48">
        <v>29</v>
      </c>
      <c r="B36" s="4" t="str">
        <f>'Итоговый результат'!B40</f>
        <v> </v>
      </c>
      <c r="C36" s="4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49">
        <f t="shared" si="0"/>
        <v>0</v>
      </c>
      <c r="AL36" s="50">
        <f t="shared" si="1"/>
        <v>0</v>
      </c>
      <c r="AM36" s="50">
        <f t="shared" si="2"/>
        <v>0</v>
      </c>
      <c r="AN36" s="51">
        <f t="shared" si="3"/>
        <v>22</v>
      </c>
    </row>
    <row r="37" spans="1:40" ht="24" customHeight="1">
      <c r="A37" s="48">
        <v>30</v>
      </c>
      <c r="B37" s="4" t="str">
        <f>'Итоговый результат'!B41</f>
        <v> </v>
      </c>
      <c r="C37" s="4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49">
        <f t="shared" si="0"/>
        <v>0</v>
      </c>
      <c r="AL37" s="50">
        <f t="shared" si="1"/>
        <v>0</v>
      </c>
      <c r="AM37" s="50">
        <f t="shared" si="2"/>
        <v>0</v>
      </c>
      <c r="AN37" s="51">
        <f t="shared" si="3"/>
        <v>22</v>
      </c>
    </row>
    <row r="38" spans="1:40" ht="24" customHeight="1">
      <c r="A38" s="48">
        <v>31</v>
      </c>
      <c r="B38" s="4" t="str">
        <f>'Итоговый результат'!B42</f>
        <v> </v>
      </c>
      <c r="C38" s="4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49">
        <f t="shared" si="0"/>
        <v>0</v>
      </c>
      <c r="AL38" s="50">
        <f t="shared" si="1"/>
        <v>0</v>
      </c>
      <c r="AM38" s="50">
        <f t="shared" si="2"/>
        <v>0</v>
      </c>
      <c r="AN38" s="51">
        <f t="shared" si="3"/>
        <v>22</v>
      </c>
    </row>
    <row r="39" spans="1:40" ht="24" customHeight="1">
      <c r="A39" s="48">
        <v>32</v>
      </c>
      <c r="B39" s="4" t="str">
        <f>'Итоговый результат'!B43</f>
        <v> </v>
      </c>
      <c r="C39" s="4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49">
        <f t="shared" si="0"/>
        <v>0</v>
      </c>
      <c r="AL39" s="50">
        <f t="shared" si="1"/>
        <v>0</v>
      </c>
      <c r="AM39" s="50">
        <f t="shared" si="2"/>
        <v>0</v>
      </c>
      <c r="AN39" s="51">
        <f t="shared" si="3"/>
        <v>22</v>
      </c>
    </row>
    <row r="40" spans="1:40" ht="24" customHeight="1">
      <c r="A40" s="48">
        <v>33</v>
      </c>
      <c r="B40" s="4" t="str">
        <f>'Итоговый результат'!B44</f>
        <v> </v>
      </c>
      <c r="C40" s="4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49">
        <f t="shared" si="0"/>
        <v>0</v>
      </c>
      <c r="AL40" s="50">
        <f t="shared" si="1"/>
        <v>0</v>
      </c>
      <c r="AM40" s="50">
        <f t="shared" si="2"/>
        <v>0</v>
      </c>
      <c r="AN40" s="51">
        <f t="shared" si="3"/>
        <v>22</v>
      </c>
    </row>
    <row r="41" spans="1:40" ht="24" customHeight="1">
      <c r="A41" s="48">
        <v>34</v>
      </c>
      <c r="B41" s="4" t="str">
        <f>'Итоговый результат'!B45</f>
        <v> </v>
      </c>
      <c r="C41" s="4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49">
        <f t="shared" si="0"/>
        <v>0</v>
      </c>
      <c r="AL41" s="50">
        <f t="shared" si="1"/>
        <v>0</v>
      </c>
      <c r="AM41" s="50">
        <f t="shared" si="2"/>
        <v>0</v>
      </c>
      <c r="AN41" s="51">
        <f t="shared" si="3"/>
        <v>22</v>
      </c>
    </row>
    <row r="42" spans="1:40" ht="24" customHeight="1">
      <c r="A42" s="48">
        <v>35</v>
      </c>
      <c r="B42" s="4" t="str">
        <f>'Итоговый результат'!B46</f>
        <v> </v>
      </c>
      <c r="C42" s="4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49">
        <f t="shared" si="0"/>
        <v>0</v>
      </c>
      <c r="AL42" s="50">
        <f t="shared" si="1"/>
        <v>0</v>
      </c>
      <c r="AM42" s="50">
        <f t="shared" si="2"/>
        <v>0</v>
      </c>
      <c r="AN42" s="51">
        <f t="shared" si="3"/>
        <v>22</v>
      </c>
    </row>
    <row r="43" spans="1:40" ht="24" customHeight="1">
      <c r="A43" s="48">
        <v>36</v>
      </c>
      <c r="B43" s="4" t="str">
        <f>'Итоговый результат'!B47</f>
        <v> </v>
      </c>
      <c r="C43" s="4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49">
        <f t="shared" si="0"/>
        <v>0</v>
      </c>
      <c r="AL43" s="50">
        <f t="shared" si="1"/>
        <v>0</v>
      </c>
      <c r="AM43" s="50">
        <f t="shared" si="2"/>
        <v>0</v>
      </c>
      <c r="AN43" s="51">
        <f t="shared" si="3"/>
        <v>22</v>
      </c>
    </row>
    <row r="44" spans="1:40" ht="24" customHeight="1">
      <c r="A44" s="48">
        <v>37</v>
      </c>
      <c r="B44" s="4" t="str">
        <f>'Итоговый результат'!B48</f>
        <v> </v>
      </c>
      <c r="C44" s="4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49">
        <f t="shared" si="0"/>
        <v>0</v>
      </c>
      <c r="AL44" s="50">
        <f t="shared" si="1"/>
        <v>0</v>
      </c>
      <c r="AM44" s="50">
        <f t="shared" si="2"/>
        <v>0</v>
      </c>
      <c r="AN44" s="51">
        <f t="shared" si="3"/>
        <v>22</v>
      </c>
    </row>
    <row r="45" spans="1:40" ht="24" customHeight="1">
      <c r="A45" s="48">
        <v>38</v>
      </c>
      <c r="B45" s="4" t="str">
        <f>'Итоговый результат'!B49</f>
        <v> </v>
      </c>
      <c r="C45" s="4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49">
        <f t="shared" si="0"/>
        <v>0</v>
      </c>
      <c r="AL45" s="50">
        <f t="shared" si="1"/>
        <v>0</v>
      </c>
      <c r="AM45" s="50">
        <f t="shared" si="2"/>
        <v>0</v>
      </c>
      <c r="AN45" s="51">
        <f t="shared" si="3"/>
        <v>22</v>
      </c>
    </row>
    <row r="46" spans="1:40" ht="24" customHeight="1">
      <c r="A46" s="48">
        <v>39</v>
      </c>
      <c r="B46" s="4" t="str">
        <f>'Итоговый результат'!B50</f>
        <v> </v>
      </c>
      <c r="C46" s="4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49">
        <f t="shared" si="0"/>
        <v>0</v>
      </c>
      <c r="AL46" s="50">
        <f t="shared" si="1"/>
        <v>0</v>
      </c>
      <c r="AM46" s="50">
        <f t="shared" si="2"/>
        <v>0</v>
      </c>
      <c r="AN46" s="51">
        <f t="shared" si="3"/>
        <v>22</v>
      </c>
    </row>
    <row r="47" spans="1:40" ht="24" customHeight="1" thickBot="1">
      <c r="A47" s="34">
        <v>40</v>
      </c>
      <c r="B47" s="35" t="str">
        <f>'Итоговый результат'!B51</f>
        <v> </v>
      </c>
      <c r="C47" s="35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52">
        <f t="shared" si="0"/>
        <v>0</v>
      </c>
      <c r="AL47" s="41">
        <f t="shared" si="1"/>
        <v>0</v>
      </c>
      <c r="AM47" s="41">
        <f t="shared" si="2"/>
        <v>0</v>
      </c>
      <c r="AN47" s="39">
        <f t="shared" si="3"/>
        <v>22</v>
      </c>
    </row>
  </sheetData>
  <sheetProtection password="CF7A" sheet="1" objects="1" scenarios="1"/>
  <mergeCells count="20">
    <mergeCell ref="M7:O7"/>
    <mergeCell ref="P7:R7"/>
    <mergeCell ref="S7:U7"/>
    <mergeCell ref="V7:X7"/>
    <mergeCell ref="A2:AO2"/>
    <mergeCell ref="A3:AO3"/>
    <mergeCell ref="A4:AO4"/>
    <mergeCell ref="A5:C5"/>
    <mergeCell ref="AO5:AO6"/>
    <mergeCell ref="A6:C6"/>
    <mergeCell ref="D6:AJ6"/>
    <mergeCell ref="AK6:AK7"/>
    <mergeCell ref="AL6:AM6"/>
    <mergeCell ref="D7:F7"/>
    <mergeCell ref="Y7:AA7"/>
    <mergeCell ref="AB7:AD7"/>
    <mergeCell ref="AE7:AG7"/>
    <mergeCell ref="AH7:AJ7"/>
    <mergeCell ref="G7:I7"/>
    <mergeCell ref="J7:L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2:BV87"/>
  <sheetViews>
    <sheetView zoomScalePageLayoutView="0" workbookViewId="0" topLeftCell="A1">
      <pane xSplit="3" ySplit="7" topLeftCell="Y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V59"/>
    </sheetView>
  </sheetViews>
  <sheetFormatPr defaultColWidth="9.140625" defaultRowHeight="15" outlineLevelCol="2"/>
  <cols>
    <col min="1" max="1" width="4.140625" style="0" customWidth="1"/>
    <col min="2" max="2" width="21.7109375" style="0" bestFit="1" customWidth="1"/>
    <col min="3" max="3" width="19.57421875" style="0" bestFit="1" customWidth="1"/>
    <col min="4" max="24" width="3.7109375" style="0" hidden="1" customWidth="1" outlineLevel="2"/>
    <col min="25" max="25" width="7.7109375" style="0" customWidth="1" outlineLevel="1" collapsed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</row>
    <row r="3" spans="1:73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</row>
    <row r="4" spans="1:73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</row>
    <row r="5" spans="1:73" ht="15.75" thickBot="1">
      <c r="A5" s="100" t="str">
        <f>'Итоговый результат'!D10</f>
        <v>МУЖЧИНЫ</v>
      </c>
      <c r="B5" s="101"/>
      <c r="C5" s="102"/>
      <c r="BU5" s="188">
        <f>MAX(BR8:BR87)</f>
        <v>147</v>
      </c>
    </row>
    <row r="6" spans="1:73" ht="15.75" thickBot="1">
      <c r="A6" s="121" t="s">
        <v>41</v>
      </c>
      <c r="B6" s="122"/>
      <c r="C6" s="122"/>
      <c r="D6" s="165" t="s">
        <v>12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7"/>
      <c r="Y6" s="187">
        <v>3</v>
      </c>
      <c r="Z6" s="123" t="s">
        <v>17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5"/>
      <c r="AU6" s="185">
        <v>4</v>
      </c>
      <c r="AV6" s="126" t="s">
        <v>18</v>
      </c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8"/>
      <c r="BQ6" s="183">
        <v>5</v>
      </c>
      <c r="BR6" s="103" t="s">
        <v>4</v>
      </c>
      <c r="BS6" s="104"/>
      <c r="BT6" s="5"/>
      <c r="BU6" s="189"/>
    </row>
    <row r="7" spans="1:72" ht="15.75" thickBot="1">
      <c r="A7" s="10" t="s">
        <v>1</v>
      </c>
      <c r="B7" s="10" t="s">
        <v>2</v>
      </c>
      <c r="C7" s="11" t="s">
        <v>3</v>
      </c>
      <c r="D7" s="106">
        <v>1</v>
      </c>
      <c r="E7" s="107"/>
      <c r="F7" s="107"/>
      <c r="G7" s="107">
        <v>2</v>
      </c>
      <c r="H7" s="107"/>
      <c r="I7" s="107"/>
      <c r="J7" s="107">
        <v>3</v>
      </c>
      <c r="K7" s="107"/>
      <c r="L7" s="107"/>
      <c r="M7" s="107">
        <v>4</v>
      </c>
      <c r="N7" s="107"/>
      <c r="O7" s="107"/>
      <c r="P7" s="107">
        <v>5</v>
      </c>
      <c r="Q7" s="107"/>
      <c r="R7" s="107"/>
      <c r="S7" s="107">
        <v>6</v>
      </c>
      <c r="T7" s="107"/>
      <c r="U7" s="107"/>
      <c r="V7" s="107">
        <v>7</v>
      </c>
      <c r="W7" s="107"/>
      <c r="X7" s="134"/>
      <c r="Y7" s="180"/>
      <c r="Z7" s="168">
        <v>1</v>
      </c>
      <c r="AA7" s="168"/>
      <c r="AB7" s="131"/>
      <c r="AC7" s="153">
        <v>2</v>
      </c>
      <c r="AD7" s="153"/>
      <c r="AE7" s="153"/>
      <c r="AF7" s="153">
        <v>3</v>
      </c>
      <c r="AG7" s="153"/>
      <c r="AH7" s="153"/>
      <c r="AI7" s="153">
        <v>4</v>
      </c>
      <c r="AJ7" s="153"/>
      <c r="AK7" s="153"/>
      <c r="AL7" s="153">
        <v>5</v>
      </c>
      <c r="AM7" s="153"/>
      <c r="AN7" s="153"/>
      <c r="AO7" s="153">
        <v>6</v>
      </c>
      <c r="AP7" s="153"/>
      <c r="AQ7" s="153"/>
      <c r="AR7" s="153">
        <v>7</v>
      </c>
      <c r="AS7" s="153"/>
      <c r="AT7" s="169"/>
      <c r="AU7" s="186"/>
      <c r="AV7" s="146">
        <v>1</v>
      </c>
      <c r="AW7" s="147"/>
      <c r="AX7" s="147"/>
      <c r="AY7" s="147">
        <v>2</v>
      </c>
      <c r="AZ7" s="147"/>
      <c r="BA7" s="147"/>
      <c r="BB7" s="147">
        <v>3</v>
      </c>
      <c r="BC7" s="147"/>
      <c r="BD7" s="147"/>
      <c r="BE7" s="147">
        <v>4</v>
      </c>
      <c r="BF7" s="147"/>
      <c r="BG7" s="147"/>
      <c r="BH7" s="147">
        <v>5</v>
      </c>
      <c r="BI7" s="147"/>
      <c r="BJ7" s="147"/>
      <c r="BK7" s="147">
        <v>6</v>
      </c>
      <c r="BL7" s="147"/>
      <c r="BM7" s="147"/>
      <c r="BN7" s="147">
        <v>7</v>
      </c>
      <c r="BO7" s="147"/>
      <c r="BP7" s="172"/>
      <c r="BQ7" s="184"/>
      <c r="BR7" s="9" t="s">
        <v>14</v>
      </c>
      <c r="BS7" s="12" t="s">
        <v>15</v>
      </c>
      <c r="BT7" s="13" t="s">
        <v>5</v>
      </c>
    </row>
    <row r="8" spans="1:74" ht="15">
      <c r="A8" s="111">
        <v>1</v>
      </c>
      <c r="B8" s="109" t="str">
        <f>'Итоговый результат'!B12</f>
        <v>Захаров Сергей</v>
      </c>
      <c r="C8" s="109" t="str">
        <f>'Итоговый результат'!C12</f>
        <v>Пушкино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5"/>
      <c r="Y8" s="156">
        <f>SUM(D9:X9)</f>
        <v>0</v>
      </c>
      <c r="Z8" s="26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7"/>
      <c r="AU8" s="154">
        <f>SUM(Z9:AT9)</f>
        <v>0</v>
      </c>
      <c r="AV8" s="28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9"/>
      <c r="BQ8" s="176">
        <f>SUM(AV9:BP9)</f>
        <v>0</v>
      </c>
      <c r="BR8" s="119">
        <f>SUM(Y8,AU8,BQ8)</f>
        <v>0</v>
      </c>
      <c r="BS8" s="117">
        <f>IF($BU$5&lt;&gt;0,ROUND(BR8/$BU$5,3),0)</f>
        <v>0</v>
      </c>
      <c r="BT8" s="115">
        <f>RANK(BS8,$BS$8:$BS$87)</f>
        <v>22</v>
      </c>
      <c r="BV8" s="32"/>
    </row>
    <row r="9" spans="1:72" ht="15.75" thickBot="1">
      <c r="A9" s="112"/>
      <c r="B9" s="110"/>
      <c r="C9" s="110"/>
      <c r="D9" s="108">
        <f>SUM(D8:F8)</f>
        <v>0</v>
      </c>
      <c r="E9" s="108"/>
      <c r="F9" s="108"/>
      <c r="G9" s="108">
        <f>SUM(G8:I8)</f>
        <v>0</v>
      </c>
      <c r="H9" s="108"/>
      <c r="I9" s="108"/>
      <c r="J9" s="108">
        <f>SUM(J8:L8)</f>
        <v>0</v>
      </c>
      <c r="K9" s="108"/>
      <c r="L9" s="108"/>
      <c r="M9" s="108">
        <f>SUM(M8:O8)</f>
        <v>0</v>
      </c>
      <c r="N9" s="108"/>
      <c r="O9" s="108"/>
      <c r="P9" s="108">
        <f>SUM(P8:R8)</f>
        <v>0</v>
      </c>
      <c r="Q9" s="108"/>
      <c r="R9" s="108"/>
      <c r="S9" s="108">
        <f>SUM(S8:U8)</f>
        <v>0</v>
      </c>
      <c r="T9" s="108"/>
      <c r="U9" s="108"/>
      <c r="V9" s="108">
        <f>SUM(V8:X8)</f>
        <v>0</v>
      </c>
      <c r="W9" s="108"/>
      <c r="X9" s="130"/>
      <c r="Y9" s="157"/>
      <c r="Z9" s="131">
        <f>SUM(Z8:AB8)</f>
        <v>0</v>
      </c>
      <c r="AA9" s="132"/>
      <c r="AB9" s="132"/>
      <c r="AC9" s="132">
        <f>SUM(AC8:AE8)</f>
        <v>0</v>
      </c>
      <c r="AD9" s="132"/>
      <c r="AE9" s="132"/>
      <c r="AF9" s="132">
        <f>SUM(AF8:AH8)</f>
        <v>0</v>
      </c>
      <c r="AG9" s="132"/>
      <c r="AH9" s="132"/>
      <c r="AI9" s="132">
        <f>SUM(AI8:AK8)</f>
        <v>0</v>
      </c>
      <c r="AJ9" s="132"/>
      <c r="AK9" s="132"/>
      <c r="AL9" s="132">
        <f>SUM(AL8:AN8)</f>
        <v>0</v>
      </c>
      <c r="AM9" s="132"/>
      <c r="AN9" s="132"/>
      <c r="AO9" s="132">
        <f>SUM(AO8:AQ8)</f>
        <v>0</v>
      </c>
      <c r="AP9" s="132"/>
      <c r="AQ9" s="132"/>
      <c r="AR9" s="132">
        <f>SUM(AR8:AT8)</f>
        <v>0</v>
      </c>
      <c r="AS9" s="132"/>
      <c r="AT9" s="133"/>
      <c r="AU9" s="155"/>
      <c r="AV9" s="222">
        <f>SUM(AV8:AX8)</f>
        <v>0</v>
      </c>
      <c r="AW9" s="220"/>
      <c r="AX9" s="220"/>
      <c r="AY9" s="220">
        <f>SUM(AY8:BA8)</f>
        <v>0</v>
      </c>
      <c r="AZ9" s="220"/>
      <c r="BA9" s="220"/>
      <c r="BB9" s="220">
        <f>SUM(BB8:BD8)</f>
        <v>0</v>
      </c>
      <c r="BC9" s="220"/>
      <c r="BD9" s="220"/>
      <c r="BE9" s="220">
        <f>SUM(BE8:BG8)</f>
        <v>0</v>
      </c>
      <c r="BF9" s="220"/>
      <c r="BG9" s="220"/>
      <c r="BH9" s="220">
        <f>SUM(BH8:BJ8)</f>
        <v>0</v>
      </c>
      <c r="BI9" s="220"/>
      <c r="BJ9" s="220"/>
      <c r="BK9" s="220">
        <f>SUM(BK8:BM8)</f>
        <v>0</v>
      </c>
      <c r="BL9" s="220"/>
      <c r="BM9" s="220"/>
      <c r="BN9" s="220">
        <f>SUM(BN8:BP8)</f>
        <v>0</v>
      </c>
      <c r="BO9" s="220"/>
      <c r="BP9" s="221"/>
      <c r="BQ9" s="177"/>
      <c r="BR9" s="120"/>
      <c r="BS9" s="118"/>
      <c r="BT9" s="116"/>
    </row>
    <row r="10" spans="1:72" ht="15">
      <c r="A10" s="111">
        <v>2</v>
      </c>
      <c r="B10" s="109" t="str">
        <f>'Итоговый результат'!B13</f>
        <v>Вахрушев Юрий</v>
      </c>
      <c r="C10" s="113" t="str">
        <f>'Итоговый результат'!C13</f>
        <v>Пушкино</v>
      </c>
      <c r="D10" s="3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5"/>
      <c r="Y10" s="156">
        <f>SUM(D11:X11)</f>
        <v>0</v>
      </c>
      <c r="Z10" s="26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7"/>
      <c r="AU10" s="154">
        <f>SUM(Z11:AT11)</f>
        <v>0</v>
      </c>
      <c r="AV10" s="28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9"/>
      <c r="BQ10" s="159">
        <f>SUM(AV11:BP11)</f>
        <v>0</v>
      </c>
      <c r="BR10" s="135">
        <f>SUM(Y10,AU10,BQ10)</f>
        <v>0</v>
      </c>
      <c r="BS10" s="137">
        <f>IF($BU$5&lt;&gt;0,ROUND(BR10/$BU$5,3),0)</f>
        <v>0</v>
      </c>
      <c r="BT10" s="163">
        <f>RANK(BS10,$BS$8:$BS$87)</f>
        <v>22</v>
      </c>
    </row>
    <row r="11" spans="1:72" ht="15.75" thickBot="1">
      <c r="A11" s="112"/>
      <c r="B11" s="110"/>
      <c r="C11" s="114"/>
      <c r="D11" s="129">
        <f>SUM(D10:F10)</f>
        <v>0</v>
      </c>
      <c r="E11" s="108"/>
      <c r="F11" s="108"/>
      <c r="G11" s="108">
        <f>SUM(G10:I10)</f>
        <v>0</v>
      </c>
      <c r="H11" s="108"/>
      <c r="I11" s="108"/>
      <c r="J11" s="108">
        <f>SUM(J10:L10)</f>
        <v>0</v>
      </c>
      <c r="K11" s="108"/>
      <c r="L11" s="108"/>
      <c r="M11" s="108">
        <f>SUM(M10:O10)</f>
        <v>0</v>
      </c>
      <c r="N11" s="108"/>
      <c r="O11" s="108"/>
      <c r="P11" s="108">
        <f>SUM(P10:R10)</f>
        <v>0</v>
      </c>
      <c r="Q11" s="108"/>
      <c r="R11" s="108"/>
      <c r="S11" s="108">
        <f>SUM(S10:U10)</f>
        <v>0</v>
      </c>
      <c r="T11" s="108"/>
      <c r="U11" s="108"/>
      <c r="V11" s="108">
        <f>SUM(V10:X10)</f>
        <v>0</v>
      </c>
      <c r="W11" s="108"/>
      <c r="X11" s="130"/>
      <c r="Y11" s="157"/>
      <c r="Z11" s="131">
        <f>SUM(Z10:AB10)</f>
        <v>0</v>
      </c>
      <c r="AA11" s="132"/>
      <c r="AB11" s="132"/>
      <c r="AC11" s="132">
        <f>SUM(AC10:AE10)</f>
        <v>0</v>
      </c>
      <c r="AD11" s="132"/>
      <c r="AE11" s="132"/>
      <c r="AF11" s="132">
        <f>SUM(AF10:AH10)</f>
        <v>0</v>
      </c>
      <c r="AG11" s="132"/>
      <c r="AH11" s="132"/>
      <c r="AI11" s="132">
        <f>SUM(AI10:AK10)</f>
        <v>0</v>
      </c>
      <c r="AJ11" s="132"/>
      <c r="AK11" s="132"/>
      <c r="AL11" s="132">
        <f>SUM(AL10:AN10)</f>
        <v>0</v>
      </c>
      <c r="AM11" s="132"/>
      <c r="AN11" s="132"/>
      <c r="AO11" s="132">
        <f>SUM(AO10:AQ10)</f>
        <v>0</v>
      </c>
      <c r="AP11" s="132"/>
      <c r="AQ11" s="132"/>
      <c r="AR11" s="132">
        <f>SUM(AR10:AT10)</f>
        <v>0</v>
      </c>
      <c r="AS11" s="132"/>
      <c r="AT11" s="133"/>
      <c r="AU11" s="155"/>
      <c r="AV11" s="140">
        <f>SUM(AV10:AX10)</f>
        <v>0</v>
      </c>
      <c r="AW11" s="139"/>
      <c r="AX11" s="139"/>
      <c r="AY11" s="139">
        <f>SUM(AY10:BA10)</f>
        <v>0</v>
      </c>
      <c r="AZ11" s="139"/>
      <c r="BA11" s="139"/>
      <c r="BB11" s="139">
        <f>SUM(BB10:BD10)</f>
        <v>0</v>
      </c>
      <c r="BC11" s="139"/>
      <c r="BD11" s="139"/>
      <c r="BE11" s="139">
        <f>SUM(BE10:BG10)</f>
        <v>0</v>
      </c>
      <c r="BF11" s="139"/>
      <c r="BG11" s="139"/>
      <c r="BH11" s="139">
        <f>SUM(BH10:BJ10)</f>
        <v>0</v>
      </c>
      <c r="BI11" s="139"/>
      <c r="BJ11" s="139"/>
      <c r="BK11" s="139">
        <f>SUM(BK10:BM10)</f>
        <v>0</v>
      </c>
      <c r="BL11" s="139"/>
      <c r="BM11" s="139"/>
      <c r="BN11" s="139">
        <f>SUM(BN10:BP10)</f>
        <v>0</v>
      </c>
      <c r="BO11" s="139"/>
      <c r="BP11" s="158"/>
      <c r="BQ11" s="160"/>
      <c r="BR11" s="136"/>
      <c r="BS11" s="138"/>
      <c r="BT11" s="164"/>
    </row>
    <row r="12" spans="1:72" ht="15">
      <c r="A12" s="111">
        <v>3</v>
      </c>
      <c r="B12" s="109" t="str">
        <f>'Итоговый результат'!B14</f>
        <v>Ердяков Александр</v>
      </c>
      <c r="C12" s="113" t="str">
        <f>'Итоговый результат'!C14</f>
        <v>СП|ЗлаяПчела</v>
      </c>
      <c r="D12" s="30">
        <v>2</v>
      </c>
      <c r="E12" s="22">
        <v>4</v>
      </c>
      <c r="F12" s="22">
        <v>4</v>
      </c>
      <c r="G12" s="22">
        <v>3</v>
      </c>
      <c r="H12" s="22">
        <v>4</v>
      </c>
      <c r="I12" s="22">
        <v>3</v>
      </c>
      <c r="J12" s="22">
        <v>2</v>
      </c>
      <c r="K12" s="22">
        <v>3</v>
      </c>
      <c r="L12" s="22">
        <v>3</v>
      </c>
      <c r="M12" s="22">
        <v>4</v>
      </c>
      <c r="N12" s="22">
        <v>4</v>
      </c>
      <c r="O12" s="22">
        <v>5</v>
      </c>
      <c r="P12" s="22"/>
      <c r="Q12" s="22"/>
      <c r="R12" s="22"/>
      <c r="S12" s="22"/>
      <c r="T12" s="22"/>
      <c r="U12" s="22"/>
      <c r="V12" s="22"/>
      <c r="W12" s="22"/>
      <c r="X12" s="25"/>
      <c r="Y12" s="156">
        <f>SUM(D13:X13)</f>
        <v>41</v>
      </c>
      <c r="Z12" s="26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4</v>
      </c>
      <c r="AF12" s="23">
        <v>3</v>
      </c>
      <c r="AG12" s="23">
        <v>2</v>
      </c>
      <c r="AH12" s="23">
        <v>4</v>
      </c>
      <c r="AI12" s="23">
        <v>0</v>
      </c>
      <c r="AJ12" s="23">
        <v>4</v>
      </c>
      <c r="AK12" s="23">
        <v>0</v>
      </c>
      <c r="AL12" s="23"/>
      <c r="AM12" s="23"/>
      <c r="AN12" s="23"/>
      <c r="AO12" s="23"/>
      <c r="AP12" s="23"/>
      <c r="AQ12" s="23"/>
      <c r="AR12" s="23"/>
      <c r="AS12" s="23"/>
      <c r="AT12" s="27"/>
      <c r="AU12" s="154">
        <f>SUM(Z13:AT13)</f>
        <v>17</v>
      </c>
      <c r="AV12" s="28">
        <v>3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/>
      <c r="BI12" s="24"/>
      <c r="BJ12" s="24"/>
      <c r="BK12" s="24"/>
      <c r="BL12" s="24"/>
      <c r="BM12" s="24"/>
      <c r="BN12" s="24"/>
      <c r="BO12" s="24"/>
      <c r="BP12" s="29"/>
      <c r="BQ12" s="159">
        <f>SUM(AV13:BP13)</f>
        <v>3</v>
      </c>
      <c r="BR12" s="135">
        <f>SUM(Y12,AU12,BQ12)</f>
        <v>61</v>
      </c>
      <c r="BS12" s="137">
        <f>IF($BU$5&lt;&gt;0,ROUND(BR12/$BU$5,3),0)</f>
        <v>0.415</v>
      </c>
      <c r="BT12" s="163">
        <f>RANK(BS12,$BS$8:$BS$87)</f>
        <v>16</v>
      </c>
    </row>
    <row r="13" spans="1:72" ht="15.75" thickBot="1">
      <c r="A13" s="112"/>
      <c r="B13" s="110"/>
      <c r="C13" s="114"/>
      <c r="D13" s="129">
        <f>SUM(D12:F12)</f>
        <v>10</v>
      </c>
      <c r="E13" s="108"/>
      <c r="F13" s="108"/>
      <c r="G13" s="108">
        <f>SUM(G12:I12)</f>
        <v>10</v>
      </c>
      <c r="H13" s="108"/>
      <c r="I13" s="108"/>
      <c r="J13" s="108">
        <f>SUM(J12:L12)</f>
        <v>8</v>
      </c>
      <c r="K13" s="108"/>
      <c r="L13" s="108"/>
      <c r="M13" s="108">
        <f>SUM(M12:O12)</f>
        <v>13</v>
      </c>
      <c r="N13" s="108"/>
      <c r="O13" s="108"/>
      <c r="P13" s="108">
        <f>SUM(P12:R12)</f>
        <v>0</v>
      </c>
      <c r="Q13" s="108"/>
      <c r="R13" s="108"/>
      <c r="S13" s="108">
        <f>SUM(S12:U12)</f>
        <v>0</v>
      </c>
      <c r="T13" s="108"/>
      <c r="U13" s="108"/>
      <c r="V13" s="108">
        <f>SUM(V12:X12)</f>
        <v>0</v>
      </c>
      <c r="W13" s="108"/>
      <c r="X13" s="130"/>
      <c r="Y13" s="157"/>
      <c r="Z13" s="131">
        <f>SUM(Z12:AB12)</f>
        <v>0</v>
      </c>
      <c r="AA13" s="132"/>
      <c r="AB13" s="132"/>
      <c r="AC13" s="132">
        <f>SUM(AC12:AE12)</f>
        <v>4</v>
      </c>
      <c r="AD13" s="132"/>
      <c r="AE13" s="132"/>
      <c r="AF13" s="132">
        <f>SUM(AF12:AH12)</f>
        <v>9</v>
      </c>
      <c r="AG13" s="132"/>
      <c r="AH13" s="132"/>
      <c r="AI13" s="132">
        <f>SUM(AI12:AK12)</f>
        <v>4</v>
      </c>
      <c r="AJ13" s="132"/>
      <c r="AK13" s="132"/>
      <c r="AL13" s="132">
        <f>SUM(AL12:AN12)</f>
        <v>0</v>
      </c>
      <c r="AM13" s="132"/>
      <c r="AN13" s="132"/>
      <c r="AO13" s="132">
        <f>SUM(AO12:AQ12)</f>
        <v>0</v>
      </c>
      <c r="AP13" s="132"/>
      <c r="AQ13" s="132"/>
      <c r="AR13" s="132">
        <f>SUM(AR12:AT12)</f>
        <v>0</v>
      </c>
      <c r="AS13" s="132"/>
      <c r="AT13" s="133"/>
      <c r="AU13" s="155"/>
      <c r="AV13" s="140">
        <f>SUM(AV12:AX12)</f>
        <v>3</v>
      </c>
      <c r="AW13" s="139"/>
      <c r="AX13" s="139"/>
      <c r="AY13" s="139">
        <f>SUM(AY12:BA12)</f>
        <v>0</v>
      </c>
      <c r="AZ13" s="139"/>
      <c r="BA13" s="139"/>
      <c r="BB13" s="139">
        <f>SUM(BB12:BD12)</f>
        <v>0</v>
      </c>
      <c r="BC13" s="139"/>
      <c r="BD13" s="139"/>
      <c r="BE13" s="139">
        <f>SUM(BE12:BG12)</f>
        <v>0</v>
      </c>
      <c r="BF13" s="139"/>
      <c r="BG13" s="139"/>
      <c r="BH13" s="139">
        <f>SUM(BH12:BJ12)</f>
        <v>0</v>
      </c>
      <c r="BI13" s="139"/>
      <c r="BJ13" s="139"/>
      <c r="BK13" s="139">
        <f>SUM(BK12:BM12)</f>
        <v>0</v>
      </c>
      <c r="BL13" s="139"/>
      <c r="BM13" s="139"/>
      <c r="BN13" s="139">
        <f>SUM(BN12:BP12)</f>
        <v>0</v>
      </c>
      <c r="BO13" s="139"/>
      <c r="BP13" s="158"/>
      <c r="BQ13" s="160"/>
      <c r="BR13" s="136"/>
      <c r="BS13" s="138"/>
      <c r="BT13" s="164"/>
    </row>
    <row r="14" spans="1:72" ht="15">
      <c r="A14" s="111">
        <v>4</v>
      </c>
      <c r="B14" s="109" t="str">
        <f>'Итоговый результат'!B15</f>
        <v>Новиков Олег</v>
      </c>
      <c r="C14" s="113" t="str">
        <f>'Итоговый результат'!C15</f>
        <v>СП|Легион78</v>
      </c>
      <c r="D14" s="30">
        <v>4</v>
      </c>
      <c r="E14" s="22">
        <v>5</v>
      </c>
      <c r="F14" s="22">
        <v>5</v>
      </c>
      <c r="G14" s="22">
        <v>5</v>
      </c>
      <c r="H14" s="22">
        <v>5</v>
      </c>
      <c r="I14" s="22">
        <v>4</v>
      </c>
      <c r="J14" s="22">
        <v>4</v>
      </c>
      <c r="K14" s="22">
        <v>4</v>
      </c>
      <c r="L14" s="22">
        <v>5</v>
      </c>
      <c r="M14" s="22">
        <v>3</v>
      </c>
      <c r="N14" s="22">
        <v>5</v>
      </c>
      <c r="O14" s="22">
        <v>4</v>
      </c>
      <c r="P14" s="22"/>
      <c r="Q14" s="22"/>
      <c r="R14" s="22"/>
      <c r="S14" s="22"/>
      <c r="T14" s="22"/>
      <c r="U14" s="22"/>
      <c r="V14" s="22"/>
      <c r="W14" s="22"/>
      <c r="X14" s="25"/>
      <c r="Y14" s="156">
        <f>SUM(D15:X15)</f>
        <v>53</v>
      </c>
      <c r="Z14" s="26">
        <v>5</v>
      </c>
      <c r="AA14" s="23">
        <v>5</v>
      </c>
      <c r="AB14" s="23">
        <v>3</v>
      </c>
      <c r="AC14" s="23">
        <v>3</v>
      </c>
      <c r="AD14" s="23">
        <v>5</v>
      </c>
      <c r="AE14" s="23">
        <v>4</v>
      </c>
      <c r="AF14" s="23">
        <v>4</v>
      </c>
      <c r="AG14" s="23">
        <v>3</v>
      </c>
      <c r="AH14" s="23">
        <v>3</v>
      </c>
      <c r="AI14" s="23">
        <v>5</v>
      </c>
      <c r="AJ14" s="23">
        <v>3</v>
      </c>
      <c r="AK14" s="23">
        <v>4</v>
      </c>
      <c r="AL14" s="23"/>
      <c r="AM14" s="23"/>
      <c r="AN14" s="23"/>
      <c r="AO14" s="23"/>
      <c r="AP14" s="23"/>
      <c r="AQ14" s="23"/>
      <c r="AR14" s="23"/>
      <c r="AS14" s="23"/>
      <c r="AT14" s="27"/>
      <c r="AU14" s="154">
        <f>SUM(Z15:AT15)</f>
        <v>47</v>
      </c>
      <c r="AV14" s="28">
        <v>3</v>
      </c>
      <c r="AW14" s="24">
        <v>5</v>
      </c>
      <c r="AX14" s="24">
        <v>3</v>
      </c>
      <c r="AY14" s="24">
        <v>5</v>
      </c>
      <c r="AZ14" s="24">
        <v>5</v>
      </c>
      <c r="BA14" s="24">
        <v>5</v>
      </c>
      <c r="BB14" s="24">
        <v>3</v>
      </c>
      <c r="BC14" s="24">
        <v>5</v>
      </c>
      <c r="BD14" s="24">
        <v>2</v>
      </c>
      <c r="BE14" s="24">
        <v>1</v>
      </c>
      <c r="BF14" s="24">
        <v>5</v>
      </c>
      <c r="BG14" s="24">
        <v>5</v>
      </c>
      <c r="BH14" s="24"/>
      <c r="BI14" s="24"/>
      <c r="BJ14" s="24"/>
      <c r="BK14" s="24"/>
      <c r="BL14" s="24"/>
      <c r="BM14" s="24"/>
      <c r="BN14" s="24"/>
      <c r="BO14" s="24"/>
      <c r="BP14" s="29"/>
      <c r="BQ14" s="159">
        <f>SUM(AV15:BP15)</f>
        <v>47</v>
      </c>
      <c r="BR14" s="135">
        <f>SUM(Y14,AU14,BQ14)</f>
        <v>147</v>
      </c>
      <c r="BS14" s="137">
        <f>IF($BU$5&lt;&gt;0,ROUND(BR14/$BU$5,3),0)</f>
        <v>1</v>
      </c>
      <c r="BT14" s="163">
        <f>RANK(BS14,$BS$8:$BS$87)</f>
        <v>1</v>
      </c>
    </row>
    <row r="15" spans="1:72" ht="15.75" thickBot="1">
      <c r="A15" s="112"/>
      <c r="B15" s="110"/>
      <c r="C15" s="114"/>
      <c r="D15" s="129">
        <f>SUM(D14:F14)</f>
        <v>14</v>
      </c>
      <c r="E15" s="108"/>
      <c r="F15" s="108"/>
      <c r="G15" s="108">
        <f>SUM(G14:I14)</f>
        <v>14</v>
      </c>
      <c r="H15" s="108"/>
      <c r="I15" s="108"/>
      <c r="J15" s="108">
        <f>SUM(J14:L14)</f>
        <v>13</v>
      </c>
      <c r="K15" s="108"/>
      <c r="L15" s="108"/>
      <c r="M15" s="108">
        <f>SUM(M14:O14)</f>
        <v>12</v>
      </c>
      <c r="N15" s="108"/>
      <c r="O15" s="108"/>
      <c r="P15" s="108">
        <f>SUM(P14:R14)</f>
        <v>0</v>
      </c>
      <c r="Q15" s="108"/>
      <c r="R15" s="108"/>
      <c r="S15" s="108">
        <f>SUM(S14:U14)</f>
        <v>0</v>
      </c>
      <c r="T15" s="108"/>
      <c r="U15" s="108"/>
      <c r="V15" s="108">
        <f>SUM(V14:X14)</f>
        <v>0</v>
      </c>
      <c r="W15" s="108"/>
      <c r="X15" s="130"/>
      <c r="Y15" s="157"/>
      <c r="Z15" s="131">
        <f>SUM(Z14:AB14)</f>
        <v>13</v>
      </c>
      <c r="AA15" s="132"/>
      <c r="AB15" s="132"/>
      <c r="AC15" s="132">
        <f>SUM(AC14:AE14)</f>
        <v>12</v>
      </c>
      <c r="AD15" s="132"/>
      <c r="AE15" s="132"/>
      <c r="AF15" s="132">
        <f>SUM(AF14:AH14)</f>
        <v>10</v>
      </c>
      <c r="AG15" s="132"/>
      <c r="AH15" s="132"/>
      <c r="AI15" s="132">
        <f>SUM(AI14:AK14)</f>
        <v>12</v>
      </c>
      <c r="AJ15" s="132"/>
      <c r="AK15" s="132"/>
      <c r="AL15" s="132">
        <f>SUM(AL14:AN14)</f>
        <v>0</v>
      </c>
      <c r="AM15" s="132"/>
      <c r="AN15" s="132"/>
      <c r="AO15" s="132">
        <f>SUM(AO14:AQ14)</f>
        <v>0</v>
      </c>
      <c r="AP15" s="132"/>
      <c r="AQ15" s="132"/>
      <c r="AR15" s="132">
        <f>SUM(AR14:AT14)</f>
        <v>0</v>
      </c>
      <c r="AS15" s="132"/>
      <c r="AT15" s="133"/>
      <c r="AU15" s="155"/>
      <c r="AV15" s="140">
        <f>SUM(AV14:AX14)</f>
        <v>11</v>
      </c>
      <c r="AW15" s="139"/>
      <c r="AX15" s="139"/>
      <c r="AY15" s="139">
        <f>SUM(AY14:BA14)</f>
        <v>15</v>
      </c>
      <c r="AZ15" s="139"/>
      <c r="BA15" s="139"/>
      <c r="BB15" s="139">
        <f>SUM(BB14:BD14)</f>
        <v>10</v>
      </c>
      <c r="BC15" s="139"/>
      <c r="BD15" s="139"/>
      <c r="BE15" s="139">
        <f>SUM(BE14:BG14)</f>
        <v>11</v>
      </c>
      <c r="BF15" s="139"/>
      <c r="BG15" s="139"/>
      <c r="BH15" s="139">
        <f>SUM(BH14:BJ14)</f>
        <v>0</v>
      </c>
      <c r="BI15" s="139"/>
      <c r="BJ15" s="139"/>
      <c r="BK15" s="139">
        <f>SUM(BK14:BM14)</f>
        <v>0</v>
      </c>
      <c r="BL15" s="139"/>
      <c r="BM15" s="139"/>
      <c r="BN15" s="139">
        <f>SUM(BN14:BP14)</f>
        <v>0</v>
      </c>
      <c r="BO15" s="139"/>
      <c r="BP15" s="158"/>
      <c r="BQ15" s="160"/>
      <c r="BR15" s="136"/>
      <c r="BS15" s="138"/>
      <c r="BT15" s="164"/>
    </row>
    <row r="16" spans="1:72" ht="15">
      <c r="A16" s="111">
        <v>5</v>
      </c>
      <c r="B16" s="109" t="str">
        <f>'Итоговый результат'!B16</f>
        <v>Дмитриев Артем</v>
      </c>
      <c r="C16" s="113" t="str">
        <f>'Итоговый результат'!C16</f>
        <v>Москва|NoSpin</v>
      </c>
      <c r="D16" s="30">
        <v>4</v>
      </c>
      <c r="E16" s="22">
        <v>5</v>
      </c>
      <c r="F16" s="22">
        <v>3</v>
      </c>
      <c r="G16" s="22">
        <v>4</v>
      </c>
      <c r="H16" s="22">
        <v>4</v>
      </c>
      <c r="I16" s="22">
        <v>4</v>
      </c>
      <c r="J16" s="22">
        <v>4</v>
      </c>
      <c r="K16" s="22">
        <v>3</v>
      </c>
      <c r="L16" s="22">
        <v>4</v>
      </c>
      <c r="M16" s="22">
        <v>5</v>
      </c>
      <c r="N16" s="22">
        <v>4</v>
      </c>
      <c r="O16" s="22">
        <v>5</v>
      </c>
      <c r="P16" s="22"/>
      <c r="Q16" s="22"/>
      <c r="R16" s="22"/>
      <c r="S16" s="22"/>
      <c r="T16" s="22"/>
      <c r="U16" s="22"/>
      <c r="V16" s="22"/>
      <c r="W16" s="22"/>
      <c r="X16" s="25"/>
      <c r="Y16" s="156">
        <f>SUM(D17:X17)</f>
        <v>49</v>
      </c>
      <c r="Z16" s="26">
        <v>5</v>
      </c>
      <c r="AA16" s="23">
        <v>5</v>
      </c>
      <c r="AB16" s="23">
        <v>4</v>
      </c>
      <c r="AC16" s="23">
        <v>1</v>
      </c>
      <c r="AD16" s="23">
        <v>3</v>
      </c>
      <c r="AE16" s="23">
        <v>5</v>
      </c>
      <c r="AF16" s="23">
        <v>4</v>
      </c>
      <c r="AG16" s="23">
        <v>5</v>
      </c>
      <c r="AH16" s="23">
        <v>2</v>
      </c>
      <c r="AI16" s="23">
        <v>5</v>
      </c>
      <c r="AJ16" s="23">
        <v>5</v>
      </c>
      <c r="AK16" s="23">
        <v>5</v>
      </c>
      <c r="AL16" s="23"/>
      <c r="AM16" s="23"/>
      <c r="AN16" s="23"/>
      <c r="AO16" s="23"/>
      <c r="AP16" s="23"/>
      <c r="AQ16" s="23"/>
      <c r="AR16" s="23"/>
      <c r="AS16" s="23"/>
      <c r="AT16" s="27"/>
      <c r="AU16" s="154">
        <f>SUM(Z17:AT17)</f>
        <v>49</v>
      </c>
      <c r="AV16" s="28">
        <v>0</v>
      </c>
      <c r="AW16" s="24">
        <v>3</v>
      </c>
      <c r="AX16" s="24">
        <v>3</v>
      </c>
      <c r="AY16" s="24">
        <v>5</v>
      </c>
      <c r="AZ16" s="24">
        <v>4</v>
      </c>
      <c r="BA16" s="24">
        <v>1</v>
      </c>
      <c r="BB16" s="24">
        <v>2</v>
      </c>
      <c r="BC16" s="24">
        <v>3</v>
      </c>
      <c r="BD16" s="24">
        <v>3</v>
      </c>
      <c r="BE16" s="24">
        <v>0</v>
      </c>
      <c r="BF16" s="24">
        <v>1</v>
      </c>
      <c r="BG16" s="24">
        <v>4</v>
      </c>
      <c r="BH16" s="24"/>
      <c r="BI16" s="24"/>
      <c r="BJ16" s="24"/>
      <c r="BK16" s="24"/>
      <c r="BL16" s="24"/>
      <c r="BM16" s="24"/>
      <c r="BN16" s="24"/>
      <c r="BO16" s="24"/>
      <c r="BP16" s="29"/>
      <c r="BQ16" s="159">
        <f>SUM(AV17:BP17)</f>
        <v>29</v>
      </c>
      <c r="BR16" s="135">
        <f>SUM(Y16,AU16,BQ16)</f>
        <v>127</v>
      </c>
      <c r="BS16" s="137">
        <f>IF($BU$5&lt;&gt;0,ROUND(BR16/$BU$5,3),0)</f>
        <v>0.864</v>
      </c>
      <c r="BT16" s="163">
        <f>RANK(BS16,$BS$8:$BS$87)</f>
        <v>3</v>
      </c>
    </row>
    <row r="17" spans="1:72" ht="15.75" thickBot="1">
      <c r="A17" s="112"/>
      <c r="B17" s="110"/>
      <c r="C17" s="114"/>
      <c r="D17" s="129">
        <f>SUM(D16:F16)</f>
        <v>12</v>
      </c>
      <c r="E17" s="108"/>
      <c r="F17" s="108"/>
      <c r="G17" s="108">
        <f>SUM(G16:I16)</f>
        <v>12</v>
      </c>
      <c r="H17" s="108"/>
      <c r="I17" s="108"/>
      <c r="J17" s="108">
        <f>SUM(J16:L16)</f>
        <v>11</v>
      </c>
      <c r="K17" s="108"/>
      <c r="L17" s="108"/>
      <c r="M17" s="108">
        <f>SUM(M16:O16)</f>
        <v>14</v>
      </c>
      <c r="N17" s="108"/>
      <c r="O17" s="108"/>
      <c r="P17" s="108">
        <f>SUM(P16:R16)</f>
        <v>0</v>
      </c>
      <c r="Q17" s="108"/>
      <c r="R17" s="108"/>
      <c r="S17" s="108">
        <f>SUM(S16:U16)</f>
        <v>0</v>
      </c>
      <c r="T17" s="108"/>
      <c r="U17" s="108"/>
      <c r="V17" s="108">
        <f>SUM(V16:X16)</f>
        <v>0</v>
      </c>
      <c r="W17" s="108"/>
      <c r="X17" s="130"/>
      <c r="Y17" s="157"/>
      <c r="Z17" s="131">
        <f>SUM(Z16:AB16)</f>
        <v>14</v>
      </c>
      <c r="AA17" s="132"/>
      <c r="AB17" s="132"/>
      <c r="AC17" s="132">
        <f>SUM(AC16:AE16)</f>
        <v>9</v>
      </c>
      <c r="AD17" s="132"/>
      <c r="AE17" s="132"/>
      <c r="AF17" s="132">
        <f>SUM(AF16:AH16)</f>
        <v>11</v>
      </c>
      <c r="AG17" s="132"/>
      <c r="AH17" s="132"/>
      <c r="AI17" s="132">
        <f>SUM(AI16:AK16)</f>
        <v>15</v>
      </c>
      <c r="AJ17" s="132"/>
      <c r="AK17" s="132"/>
      <c r="AL17" s="132">
        <f>SUM(AL16:AN16)</f>
        <v>0</v>
      </c>
      <c r="AM17" s="132"/>
      <c r="AN17" s="132"/>
      <c r="AO17" s="132">
        <f>SUM(AO16:AQ16)</f>
        <v>0</v>
      </c>
      <c r="AP17" s="132"/>
      <c r="AQ17" s="132"/>
      <c r="AR17" s="132">
        <f>SUM(AR16:AT16)</f>
        <v>0</v>
      </c>
      <c r="AS17" s="132"/>
      <c r="AT17" s="133"/>
      <c r="AU17" s="155"/>
      <c r="AV17" s="140">
        <f>SUM(AV16:AX16)</f>
        <v>6</v>
      </c>
      <c r="AW17" s="139"/>
      <c r="AX17" s="139"/>
      <c r="AY17" s="139">
        <f>SUM(AY16:BA16)</f>
        <v>10</v>
      </c>
      <c r="AZ17" s="139"/>
      <c r="BA17" s="139"/>
      <c r="BB17" s="139">
        <f>SUM(BB16:BD16)</f>
        <v>8</v>
      </c>
      <c r="BC17" s="139"/>
      <c r="BD17" s="139"/>
      <c r="BE17" s="139">
        <f>SUM(BE16:BG16)</f>
        <v>5</v>
      </c>
      <c r="BF17" s="139"/>
      <c r="BG17" s="139"/>
      <c r="BH17" s="139">
        <f>SUM(BH16:BJ16)</f>
        <v>0</v>
      </c>
      <c r="BI17" s="139"/>
      <c r="BJ17" s="139"/>
      <c r="BK17" s="139">
        <f>SUM(BK16:BM16)</f>
        <v>0</v>
      </c>
      <c r="BL17" s="139"/>
      <c r="BM17" s="139"/>
      <c r="BN17" s="139">
        <f>SUM(BN16:BP16)</f>
        <v>0</v>
      </c>
      <c r="BO17" s="139"/>
      <c r="BP17" s="158"/>
      <c r="BQ17" s="160"/>
      <c r="BR17" s="136"/>
      <c r="BS17" s="138"/>
      <c r="BT17" s="164"/>
    </row>
    <row r="18" spans="1:72" ht="15">
      <c r="A18" s="111">
        <v>6</v>
      </c>
      <c r="B18" s="109" t="str">
        <f>'Итоговый результат'!B17</f>
        <v>Сидорин Денис</v>
      </c>
      <c r="C18" s="113" t="str">
        <f>'Итоговый результат'!C17</f>
        <v>НабЧел|Сварог</v>
      </c>
      <c r="D18" s="30">
        <v>0</v>
      </c>
      <c r="E18" s="22">
        <v>0</v>
      </c>
      <c r="F18" s="22">
        <v>2</v>
      </c>
      <c r="G18" s="22">
        <v>3</v>
      </c>
      <c r="H18" s="22">
        <v>0</v>
      </c>
      <c r="I18" s="22">
        <v>0</v>
      </c>
      <c r="J18" s="22">
        <v>5</v>
      </c>
      <c r="K18" s="22">
        <v>4</v>
      </c>
      <c r="L18" s="22">
        <v>5</v>
      </c>
      <c r="M18" s="22">
        <v>1</v>
      </c>
      <c r="N18" s="22">
        <v>0</v>
      </c>
      <c r="O18" s="22">
        <v>4</v>
      </c>
      <c r="P18" s="22"/>
      <c r="Q18" s="22"/>
      <c r="R18" s="22"/>
      <c r="S18" s="22"/>
      <c r="T18" s="22"/>
      <c r="U18" s="22"/>
      <c r="V18" s="22"/>
      <c r="W18" s="22"/>
      <c r="X18" s="25"/>
      <c r="Y18" s="156">
        <f>SUM(D19:X19)</f>
        <v>24</v>
      </c>
      <c r="Z18" s="26">
        <v>0</v>
      </c>
      <c r="AA18" s="23">
        <v>0</v>
      </c>
      <c r="AB18" s="23">
        <v>1</v>
      </c>
      <c r="AC18" s="23">
        <v>1</v>
      </c>
      <c r="AD18" s="23">
        <v>0</v>
      </c>
      <c r="AE18" s="23">
        <v>3</v>
      </c>
      <c r="AF18" s="23">
        <v>0</v>
      </c>
      <c r="AG18" s="23">
        <v>0</v>
      </c>
      <c r="AH18" s="23">
        <v>0</v>
      </c>
      <c r="AI18" s="23">
        <v>5</v>
      </c>
      <c r="AJ18" s="23">
        <v>0</v>
      </c>
      <c r="AK18" s="23">
        <v>0</v>
      </c>
      <c r="AL18" s="23"/>
      <c r="AM18" s="23"/>
      <c r="AN18" s="23"/>
      <c r="AO18" s="23"/>
      <c r="AP18" s="23"/>
      <c r="AQ18" s="23"/>
      <c r="AR18" s="23"/>
      <c r="AS18" s="23"/>
      <c r="AT18" s="27"/>
      <c r="AU18" s="154">
        <f>SUM(Z19:AT19)</f>
        <v>10</v>
      </c>
      <c r="AV18" s="28">
        <v>0</v>
      </c>
      <c r="AW18" s="24">
        <v>0</v>
      </c>
      <c r="AX18" s="24">
        <v>3</v>
      </c>
      <c r="AY18" s="24">
        <v>0</v>
      </c>
      <c r="AZ18" s="24">
        <v>0</v>
      </c>
      <c r="BA18" s="24">
        <v>0</v>
      </c>
      <c r="BB18" s="24">
        <v>0</v>
      </c>
      <c r="BC18" s="24">
        <v>3</v>
      </c>
      <c r="BD18" s="24">
        <v>0</v>
      </c>
      <c r="BE18" s="24">
        <v>0</v>
      </c>
      <c r="BF18" s="24">
        <v>0</v>
      </c>
      <c r="BG18" s="24">
        <v>0</v>
      </c>
      <c r="BH18" s="24"/>
      <c r="BI18" s="24"/>
      <c r="BJ18" s="24"/>
      <c r="BK18" s="24"/>
      <c r="BL18" s="24"/>
      <c r="BM18" s="24"/>
      <c r="BN18" s="24"/>
      <c r="BO18" s="24"/>
      <c r="BP18" s="29"/>
      <c r="BQ18" s="159">
        <f>SUM(AV19:BP19)</f>
        <v>6</v>
      </c>
      <c r="BR18" s="135">
        <f>SUM(Y18,AU18,BQ18)</f>
        <v>40</v>
      </c>
      <c r="BS18" s="137">
        <f>IF($BU$5&lt;&gt;0,ROUND(BR18/$BU$5,3),0)</f>
        <v>0.272</v>
      </c>
      <c r="BT18" s="163">
        <f>RANK(BS18,$BS$8:$BS$87)</f>
        <v>20</v>
      </c>
    </row>
    <row r="19" spans="1:72" ht="15.75" thickBot="1">
      <c r="A19" s="112"/>
      <c r="B19" s="110"/>
      <c r="C19" s="114"/>
      <c r="D19" s="129">
        <f>SUM(D18:F18)</f>
        <v>2</v>
      </c>
      <c r="E19" s="108"/>
      <c r="F19" s="108"/>
      <c r="G19" s="108">
        <f>SUM(G18:I18)</f>
        <v>3</v>
      </c>
      <c r="H19" s="108"/>
      <c r="I19" s="108"/>
      <c r="J19" s="108">
        <f>SUM(J18:L18)</f>
        <v>14</v>
      </c>
      <c r="K19" s="108"/>
      <c r="L19" s="108"/>
      <c r="M19" s="108">
        <f>SUM(M18:O18)</f>
        <v>5</v>
      </c>
      <c r="N19" s="108"/>
      <c r="O19" s="108"/>
      <c r="P19" s="108">
        <f>SUM(P18:R18)</f>
        <v>0</v>
      </c>
      <c r="Q19" s="108"/>
      <c r="R19" s="108"/>
      <c r="S19" s="108">
        <f>SUM(S18:U18)</f>
        <v>0</v>
      </c>
      <c r="T19" s="108"/>
      <c r="U19" s="108"/>
      <c r="V19" s="108">
        <f>SUM(V18:X18)</f>
        <v>0</v>
      </c>
      <c r="W19" s="108"/>
      <c r="X19" s="130"/>
      <c r="Y19" s="157"/>
      <c r="Z19" s="131">
        <f>SUM(Z18:AB18)</f>
        <v>1</v>
      </c>
      <c r="AA19" s="132"/>
      <c r="AB19" s="132"/>
      <c r="AC19" s="132">
        <f>SUM(AC18:AE18)</f>
        <v>4</v>
      </c>
      <c r="AD19" s="132"/>
      <c r="AE19" s="132"/>
      <c r="AF19" s="132">
        <f>SUM(AF18:AH18)</f>
        <v>0</v>
      </c>
      <c r="AG19" s="132"/>
      <c r="AH19" s="132"/>
      <c r="AI19" s="132">
        <f>SUM(AI18:AK18)</f>
        <v>5</v>
      </c>
      <c r="AJ19" s="132"/>
      <c r="AK19" s="132"/>
      <c r="AL19" s="132">
        <f>SUM(AL18:AN18)</f>
        <v>0</v>
      </c>
      <c r="AM19" s="132"/>
      <c r="AN19" s="132"/>
      <c r="AO19" s="132">
        <f>SUM(AO18:AQ18)</f>
        <v>0</v>
      </c>
      <c r="AP19" s="132"/>
      <c r="AQ19" s="132"/>
      <c r="AR19" s="132">
        <f>SUM(AR18:AT18)</f>
        <v>0</v>
      </c>
      <c r="AS19" s="132"/>
      <c r="AT19" s="133"/>
      <c r="AU19" s="155"/>
      <c r="AV19" s="140">
        <f>SUM(AV18:AX18)</f>
        <v>3</v>
      </c>
      <c r="AW19" s="139"/>
      <c r="AX19" s="139"/>
      <c r="AY19" s="139">
        <f>SUM(AY18:BA18)</f>
        <v>0</v>
      </c>
      <c r="AZ19" s="139"/>
      <c r="BA19" s="139"/>
      <c r="BB19" s="139">
        <f>SUM(BB18:BD18)</f>
        <v>3</v>
      </c>
      <c r="BC19" s="139"/>
      <c r="BD19" s="139"/>
      <c r="BE19" s="139">
        <f>SUM(BE18:BG18)</f>
        <v>0</v>
      </c>
      <c r="BF19" s="139"/>
      <c r="BG19" s="139"/>
      <c r="BH19" s="139">
        <f>SUM(BH18:BJ18)</f>
        <v>0</v>
      </c>
      <c r="BI19" s="139"/>
      <c r="BJ19" s="139"/>
      <c r="BK19" s="139">
        <f>SUM(BK18:BM18)</f>
        <v>0</v>
      </c>
      <c r="BL19" s="139"/>
      <c r="BM19" s="139"/>
      <c r="BN19" s="139">
        <f>SUM(BN18:BP18)</f>
        <v>0</v>
      </c>
      <c r="BO19" s="139"/>
      <c r="BP19" s="158"/>
      <c r="BQ19" s="160"/>
      <c r="BR19" s="136"/>
      <c r="BS19" s="138"/>
      <c r="BT19" s="164"/>
    </row>
    <row r="20" spans="1:72" ht="15">
      <c r="A20" s="111">
        <v>7</v>
      </c>
      <c r="B20" s="109" t="str">
        <f>'Итоговый результат'!B18</f>
        <v>Гусляков Кирилл</v>
      </c>
      <c r="C20" s="113" t="str">
        <f>'Итоговый результат'!C18</f>
        <v>Москва|Пересвет</v>
      </c>
      <c r="D20" s="30">
        <v>3</v>
      </c>
      <c r="E20" s="22">
        <v>0</v>
      </c>
      <c r="F20" s="22">
        <v>3</v>
      </c>
      <c r="G20" s="22">
        <v>2</v>
      </c>
      <c r="H20" s="22">
        <v>3</v>
      </c>
      <c r="I20" s="22">
        <v>2</v>
      </c>
      <c r="J20" s="22">
        <v>3</v>
      </c>
      <c r="K20" s="22">
        <v>3</v>
      </c>
      <c r="L20" s="22">
        <v>0</v>
      </c>
      <c r="M20" s="22">
        <v>4</v>
      </c>
      <c r="N20" s="22">
        <v>2</v>
      </c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5"/>
      <c r="Y20" s="156">
        <f>SUM(D21:X21)</f>
        <v>26</v>
      </c>
      <c r="Z20" s="26">
        <v>0</v>
      </c>
      <c r="AA20" s="23">
        <v>3</v>
      </c>
      <c r="AB20" s="23">
        <v>0</v>
      </c>
      <c r="AC20" s="23">
        <v>3</v>
      </c>
      <c r="AD20" s="23">
        <v>1</v>
      </c>
      <c r="AE20" s="23">
        <v>1</v>
      </c>
      <c r="AF20" s="23">
        <v>2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/>
      <c r="AM20" s="23"/>
      <c r="AN20" s="23"/>
      <c r="AO20" s="23"/>
      <c r="AP20" s="23"/>
      <c r="AQ20" s="23"/>
      <c r="AR20" s="23"/>
      <c r="AS20" s="23"/>
      <c r="AT20" s="27"/>
      <c r="AU20" s="154">
        <f>SUM(Z21:AT21)</f>
        <v>10</v>
      </c>
      <c r="AV20" s="28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2</v>
      </c>
      <c r="BF20" s="24">
        <v>0</v>
      </c>
      <c r="BG20" s="24">
        <v>0</v>
      </c>
      <c r="BH20" s="24"/>
      <c r="BI20" s="24"/>
      <c r="BJ20" s="24"/>
      <c r="BK20" s="24"/>
      <c r="BL20" s="24"/>
      <c r="BM20" s="24"/>
      <c r="BN20" s="24"/>
      <c r="BO20" s="24"/>
      <c r="BP20" s="29"/>
      <c r="BQ20" s="159">
        <f>SUM(AV21:BP21)</f>
        <v>2</v>
      </c>
      <c r="BR20" s="135">
        <f>SUM(Y20,AU20,BQ20)</f>
        <v>38</v>
      </c>
      <c r="BS20" s="137">
        <f>IF($BU$5&lt;&gt;0,ROUND(BR20/$BU$5,3),0)</f>
        <v>0.259</v>
      </c>
      <c r="BT20" s="163">
        <f>RANK(BS20,$BS$8:$BS$87)</f>
        <v>21</v>
      </c>
    </row>
    <row r="21" spans="1:72" ht="15.75" thickBot="1">
      <c r="A21" s="112"/>
      <c r="B21" s="110"/>
      <c r="C21" s="114"/>
      <c r="D21" s="129">
        <f>SUM(D20:F20)</f>
        <v>6</v>
      </c>
      <c r="E21" s="108"/>
      <c r="F21" s="108"/>
      <c r="G21" s="108">
        <f>SUM(G20:I20)</f>
        <v>7</v>
      </c>
      <c r="H21" s="108"/>
      <c r="I21" s="108"/>
      <c r="J21" s="108">
        <f>SUM(J20:L20)</f>
        <v>6</v>
      </c>
      <c r="K21" s="108"/>
      <c r="L21" s="108"/>
      <c r="M21" s="108">
        <f>SUM(M20:O20)</f>
        <v>7</v>
      </c>
      <c r="N21" s="108"/>
      <c r="O21" s="108"/>
      <c r="P21" s="108">
        <f>SUM(P20:R20)</f>
        <v>0</v>
      </c>
      <c r="Q21" s="108"/>
      <c r="R21" s="108"/>
      <c r="S21" s="108">
        <f>SUM(S20:U20)</f>
        <v>0</v>
      </c>
      <c r="T21" s="108"/>
      <c r="U21" s="108"/>
      <c r="V21" s="108">
        <f>SUM(V20:X20)</f>
        <v>0</v>
      </c>
      <c r="W21" s="108"/>
      <c r="X21" s="130"/>
      <c r="Y21" s="157"/>
      <c r="Z21" s="131">
        <f>SUM(Z20:AB20)</f>
        <v>3</v>
      </c>
      <c r="AA21" s="132"/>
      <c r="AB21" s="132"/>
      <c r="AC21" s="132">
        <f>SUM(AC20:AE20)</f>
        <v>5</v>
      </c>
      <c r="AD21" s="132"/>
      <c r="AE21" s="132"/>
      <c r="AF21" s="132">
        <f>SUM(AF20:AH20)</f>
        <v>2</v>
      </c>
      <c r="AG21" s="132"/>
      <c r="AH21" s="132"/>
      <c r="AI21" s="132">
        <f>SUM(AI20:AK20)</f>
        <v>0</v>
      </c>
      <c r="AJ21" s="132"/>
      <c r="AK21" s="132"/>
      <c r="AL21" s="132">
        <f>SUM(AL20:AN20)</f>
        <v>0</v>
      </c>
      <c r="AM21" s="132"/>
      <c r="AN21" s="132"/>
      <c r="AO21" s="132">
        <f>SUM(AO20:AQ20)</f>
        <v>0</v>
      </c>
      <c r="AP21" s="132"/>
      <c r="AQ21" s="132"/>
      <c r="AR21" s="132">
        <f>SUM(AR20:AT20)</f>
        <v>0</v>
      </c>
      <c r="AS21" s="132"/>
      <c r="AT21" s="133"/>
      <c r="AU21" s="155"/>
      <c r="AV21" s="140">
        <f>SUM(AV20:AX20)</f>
        <v>0</v>
      </c>
      <c r="AW21" s="139"/>
      <c r="AX21" s="139"/>
      <c r="AY21" s="139">
        <f>SUM(AY20:BA20)</f>
        <v>0</v>
      </c>
      <c r="AZ21" s="139"/>
      <c r="BA21" s="139"/>
      <c r="BB21" s="139">
        <f>SUM(BB20:BD20)</f>
        <v>0</v>
      </c>
      <c r="BC21" s="139"/>
      <c r="BD21" s="139"/>
      <c r="BE21" s="139">
        <f>SUM(BE20:BG20)</f>
        <v>2</v>
      </c>
      <c r="BF21" s="139"/>
      <c r="BG21" s="139"/>
      <c r="BH21" s="139">
        <f>SUM(BH20:BJ20)</f>
        <v>0</v>
      </c>
      <c r="BI21" s="139"/>
      <c r="BJ21" s="139"/>
      <c r="BK21" s="139">
        <f>SUM(BK20:BM20)</f>
        <v>0</v>
      </c>
      <c r="BL21" s="139"/>
      <c r="BM21" s="139"/>
      <c r="BN21" s="139">
        <f>SUM(BN20:BP20)</f>
        <v>0</v>
      </c>
      <c r="BO21" s="139"/>
      <c r="BP21" s="158"/>
      <c r="BQ21" s="160"/>
      <c r="BR21" s="136"/>
      <c r="BS21" s="138"/>
      <c r="BT21" s="164"/>
    </row>
    <row r="22" spans="1:72" ht="15">
      <c r="A22" s="111">
        <v>8</v>
      </c>
      <c r="B22" s="109" t="str">
        <f>'Итоговый результат'!B19</f>
        <v>Шлоков Роман</v>
      </c>
      <c r="C22" s="113" t="str">
        <f>'Итоговый результат'!C19</f>
        <v>Москва|FreeKnife</v>
      </c>
      <c r="D22" s="30">
        <v>0</v>
      </c>
      <c r="E22" s="22">
        <v>4</v>
      </c>
      <c r="F22" s="22">
        <v>5</v>
      </c>
      <c r="G22" s="22">
        <v>0</v>
      </c>
      <c r="H22" s="22">
        <v>4</v>
      </c>
      <c r="I22" s="22">
        <v>4</v>
      </c>
      <c r="J22" s="22">
        <v>3</v>
      </c>
      <c r="K22" s="22">
        <v>5</v>
      </c>
      <c r="L22" s="22">
        <v>5</v>
      </c>
      <c r="M22" s="22">
        <v>3</v>
      </c>
      <c r="N22" s="22">
        <v>4</v>
      </c>
      <c r="O22" s="22">
        <v>5</v>
      </c>
      <c r="P22" s="22"/>
      <c r="Q22" s="22"/>
      <c r="R22" s="22"/>
      <c r="S22" s="22"/>
      <c r="T22" s="22"/>
      <c r="U22" s="22"/>
      <c r="V22" s="22"/>
      <c r="W22" s="22"/>
      <c r="X22" s="25"/>
      <c r="Y22" s="156">
        <f>SUM(D23:X23)</f>
        <v>42</v>
      </c>
      <c r="Z22" s="26">
        <v>0</v>
      </c>
      <c r="AA22" s="23">
        <v>2</v>
      </c>
      <c r="AB22" s="23">
        <v>3</v>
      </c>
      <c r="AC22" s="23">
        <v>0</v>
      </c>
      <c r="AD22" s="23">
        <v>2</v>
      </c>
      <c r="AE22" s="23">
        <v>0</v>
      </c>
      <c r="AF22" s="23">
        <v>3</v>
      </c>
      <c r="AG22" s="23">
        <v>4</v>
      </c>
      <c r="AH22" s="23">
        <v>4</v>
      </c>
      <c r="AI22" s="23">
        <v>0</v>
      </c>
      <c r="AJ22" s="23">
        <v>3</v>
      </c>
      <c r="AK22" s="23">
        <v>3</v>
      </c>
      <c r="AL22" s="23"/>
      <c r="AM22" s="23"/>
      <c r="AN22" s="23"/>
      <c r="AO22" s="23"/>
      <c r="AP22" s="23"/>
      <c r="AQ22" s="23"/>
      <c r="AR22" s="23"/>
      <c r="AS22" s="23"/>
      <c r="AT22" s="27"/>
      <c r="AU22" s="154">
        <f>SUM(Z23:AT23)</f>
        <v>24</v>
      </c>
      <c r="AV22" s="28">
        <v>0</v>
      </c>
      <c r="AW22" s="24">
        <v>3</v>
      </c>
      <c r="AX22" s="24">
        <v>3</v>
      </c>
      <c r="AY22" s="24">
        <v>0</v>
      </c>
      <c r="AZ22" s="24">
        <v>0</v>
      </c>
      <c r="BA22" s="24">
        <v>0</v>
      </c>
      <c r="BB22" s="24">
        <v>0</v>
      </c>
      <c r="BC22" s="24">
        <v>2</v>
      </c>
      <c r="BD22" s="24">
        <v>0</v>
      </c>
      <c r="BE22" s="24">
        <v>3</v>
      </c>
      <c r="BF22" s="24">
        <v>2</v>
      </c>
      <c r="BG22" s="24">
        <v>5</v>
      </c>
      <c r="BH22" s="24"/>
      <c r="BI22" s="24"/>
      <c r="BJ22" s="24"/>
      <c r="BK22" s="24"/>
      <c r="BL22" s="24"/>
      <c r="BM22" s="24"/>
      <c r="BN22" s="24"/>
      <c r="BO22" s="24"/>
      <c r="BP22" s="29"/>
      <c r="BQ22" s="159">
        <f>SUM(AV23:BP23)</f>
        <v>18</v>
      </c>
      <c r="BR22" s="135">
        <f>SUM(Y22,AU22,BQ22)</f>
        <v>84</v>
      </c>
      <c r="BS22" s="137">
        <f>IF($BU$5&lt;&gt;0,ROUND(BR22/$BU$5,3),0)</f>
        <v>0.571</v>
      </c>
      <c r="BT22" s="163">
        <f>RANK(BS22,$BS$8:$BS$87)</f>
        <v>12</v>
      </c>
    </row>
    <row r="23" spans="1:72" ht="15.75" thickBot="1">
      <c r="A23" s="112"/>
      <c r="B23" s="110"/>
      <c r="C23" s="114"/>
      <c r="D23" s="129">
        <f>SUM(D22:F22)</f>
        <v>9</v>
      </c>
      <c r="E23" s="108"/>
      <c r="F23" s="108"/>
      <c r="G23" s="108">
        <f>SUM(G22:I22)</f>
        <v>8</v>
      </c>
      <c r="H23" s="108"/>
      <c r="I23" s="108"/>
      <c r="J23" s="108">
        <f>SUM(J22:L22)</f>
        <v>13</v>
      </c>
      <c r="K23" s="108"/>
      <c r="L23" s="108"/>
      <c r="M23" s="108">
        <f>SUM(M22:O22)</f>
        <v>12</v>
      </c>
      <c r="N23" s="108"/>
      <c r="O23" s="108"/>
      <c r="P23" s="108">
        <f>SUM(P22:R22)</f>
        <v>0</v>
      </c>
      <c r="Q23" s="108"/>
      <c r="R23" s="108"/>
      <c r="S23" s="108">
        <f>SUM(S22:U22)</f>
        <v>0</v>
      </c>
      <c r="T23" s="108"/>
      <c r="U23" s="108"/>
      <c r="V23" s="108">
        <f>SUM(V22:X22)</f>
        <v>0</v>
      </c>
      <c r="W23" s="108"/>
      <c r="X23" s="130"/>
      <c r="Y23" s="157"/>
      <c r="Z23" s="131">
        <f>SUM(Z22:AB22)</f>
        <v>5</v>
      </c>
      <c r="AA23" s="132"/>
      <c r="AB23" s="132"/>
      <c r="AC23" s="132">
        <f>SUM(AC22:AE22)</f>
        <v>2</v>
      </c>
      <c r="AD23" s="132"/>
      <c r="AE23" s="132"/>
      <c r="AF23" s="132">
        <f>SUM(AF22:AH22)</f>
        <v>11</v>
      </c>
      <c r="AG23" s="132"/>
      <c r="AH23" s="132"/>
      <c r="AI23" s="132">
        <f>SUM(AI22:AK22)</f>
        <v>6</v>
      </c>
      <c r="AJ23" s="132"/>
      <c r="AK23" s="132"/>
      <c r="AL23" s="132">
        <f>SUM(AL22:AN22)</f>
        <v>0</v>
      </c>
      <c r="AM23" s="132"/>
      <c r="AN23" s="132"/>
      <c r="AO23" s="132">
        <f>SUM(AO22:AQ22)</f>
        <v>0</v>
      </c>
      <c r="AP23" s="132"/>
      <c r="AQ23" s="132"/>
      <c r="AR23" s="132">
        <f>SUM(AR22:AT22)</f>
        <v>0</v>
      </c>
      <c r="AS23" s="132"/>
      <c r="AT23" s="133"/>
      <c r="AU23" s="155"/>
      <c r="AV23" s="140">
        <f>SUM(AV22:AX22)</f>
        <v>6</v>
      </c>
      <c r="AW23" s="139"/>
      <c r="AX23" s="139"/>
      <c r="AY23" s="139">
        <f>SUM(AY22:BA22)</f>
        <v>0</v>
      </c>
      <c r="AZ23" s="139"/>
      <c r="BA23" s="139"/>
      <c r="BB23" s="139">
        <f>SUM(BB22:BD22)</f>
        <v>2</v>
      </c>
      <c r="BC23" s="139"/>
      <c r="BD23" s="139"/>
      <c r="BE23" s="139">
        <f>SUM(BE22:BG22)</f>
        <v>10</v>
      </c>
      <c r="BF23" s="139"/>
      <c r="BG23" s="139"/>
      <c r="BH23" s="139">
        <f>SUM(BH22:BJ22)</f>
        <v>0</v>
      </c>
      <c r="BI23" s="139"/>
      <c r="BJ23" s="139"/>
      <c r="BK23" s="139">
        <f>SUM(BK22:BM22)</f>
        <v>0</v>
      </c>
      <c r="BL23" s="139"/>
      <c r="BM23" s="139"/>
      <c r="BN23" s="139">
        <f>SUM(BN22:BP22)</f>
        <v>0</v>
      </c>
      <c r="BO23" s="139"/>
      <c r="BP23" s="158"/>
      <c r="BQ23" s="160"/>
      <c r="BR23" s="136"/>
      <c r="BS23" s="138"/>
      <c r="BT23" s="164"/>
    </row>
    <row r="24" spans="1:72" ht="15">
      <c r="A24" s="111">
        <v>9</v>
      </c>
      <c r="B24" s="109" t="str">
        <f>'Итоговый результат'!B20</f>
        <v>Берзин Игорь</v>
      </c>
      <c r="C24" s="113" t="str">
        <f>'Итоговый результат'!C20</f>
        <v>Рязань|Пересвет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156">
        <f>SUM(D25:X25)</f>
        <v>0</v>
      </c>
      <c r="Z24" s="2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7"/>
      <c r="AU24" s="154">
        <f>SUM(Z25:AT25)</f>
        <v>0</v>
      </c>
      <c r="AV24" s="28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9"/>
      <c r="BQ24" s="159">
        <f>SUM(AV25:BP25)</f>
        <v>0</v>
      </c>
      <c r="BR24" s="135">
        <f>SUM(Y24,AU24,BQ24)</f>
        <v>0</v>
      </c>
      <c r="BS24" s="137">
        <f>IF($BU$5&lt;&gt;0,ROUND(BR24/$BU$5,3),0)</f>
        <v>0</v>
      </c>
      <c r="BT24" s="163">
        <f>RANK(BS24,$BS$8:$BS$87)</f>
        <v>22</v>
      </c>
    </row>
    <row r="25" spans="1:72" ht="15.75" thickBot="1">
      <c r="A25" s="112"/>
      <c r="B25" s="110"/>
      <c r="C25" s="114"/>
      <c r="D25" s="129">
        <f>SUM(D24:F24)</f>
        <v>0</v>
      </c>
      <c r="E25" s="108"/>
      <c r="F25" s="108"/>
      <c r="G25" s="108">
        <f>SUM(G24:I24)</f>
        <v>0</v>
      </c>
      <c r="H25" s="108"/>
      <c r="I25" s="108"/>
      <c r="J25" s="108">
        <f>SUM(J24:L24)</f>
        <v>0</v>
      </c>
      <c r="K25" s="108"/>
      <c r="L25" s="108"/>
      <c r="M25" s="108">
        <f>SUM(M24:O24)</f>
        <v>0</v>
      </c>
      <c r="N25" s="108"/>
      <c r="O25" s="108"/>
      <c r="P25" s="108">
        <f>SUM(P24:R24)</f>
        <v>0</v>
      </c>
      <c r="Q25" s="108"/>
      <c r="R25" s="108"/>
      <c r="S25" s="108">
        <f>SUM(S24:U24)</f>
        <v>0</v>
      </c>
      <c r="T25" s="108"/>
      <c r="U25" s="108"/>
      <c r="V25" s="108">
        <f>SUM(V24:X24)</f>
        <v>0</v>
      </c>
      <c r="W25" s="108"/>
      <c r="X25" s="130"/>
      <c r="Y25" s="157"/>
      <c r="Z25" s="131">
        <f>SUM(Z24:AB24)</f>
        <v>0</v>
      </c>
      <c r="AA25" s="132"/>
      <c r="AB25" s="132"/>
      <c r="AC25" s="132">
        <f>SUM(AC24:AE24)</f>
        <v>0</v>
      </c>
      <c r="AD25" s="132"/>
      <c r="AE25" s="132"/>
      <c r="AF25" s="132">
        <f>SUM(AF24:AH24)</f>
        <v>0</v>
      </c>
      <c r="AG25" s="132"/>
      <c r="AH25" s="132"/>
      <c r="AI25" s="132">
        <f>SUM(AI24:AK24)</f>
        <v>0</v>
      </c>
      <c r="AJ25" s="132"/>
      <c r="AK25" s="132"/>
      <c r="AL25" s="132">
        <f>SUM(AL24:AN24)</f>
        <v>0</v>
      </c>
      <c r="AM25" s="132"/>
      <c r="AN25" s="132"/>
      <c r="AO25" s="132">
        <f>SUM(AO24:AQ24)</f>
        <v>0</v>
      </c>
      <c r="AP25" s="132"/>
      <c r="AQ25" s="132"/>
      <c r="AR25" s="132">
        <f>SUM(AR24:AT24)</f>
        <v>0</v>
      </c>
      <c r="AS25" s="132"/>
      <c r="AT25" s="133"/>
      <c r="AU25" s="155"/>
      <c r="AV25" s="140">
        <f>SUM(AV24:AX24)</f>
        <v>0</v>
      </c>
      <c r="AW25" s="139"/>
      <c r="AX25" s="139"/>
      <c r="AY25" s="139">
        <f>SUM(AY24:BA24)</f>
        <v>0</v>
      </c>
      <c r="AZ25" s="139"/>
      <c r="BA25" s="139"/>
      <c r="BB25" s="139">
        <f>SUM(BB24:BD24)</f>
        <v>0</v>
      </c>
      <c r="BC25" s="139"/>
      <c r="BD25" s="139"/>
      <c r="BE25" s="139">
        <f>SUM(BE24:BG24)</f>
        <v>0</v>
      </c>
      <c r="BF25" s="139"/>
      <c r="BG25" s="139"/>
      <c r="BH25" s="139">
        <f>SUM(BH24:BJ24)</f>
        <v>0</v>
      </c>
      <c r="BI25" s="139"/>
      <c r="BJ25" s="139"/>
      <c r="BK25" s="139">
        <f>SUM(BK24:BM24)</f>
        <v>0</v>
      </c>
      <c r="BL25" s="139"/>
      <c r="BM25" s="139"/>
      <c r="BN25" s="139">
        <f>SUM(BN24:BP24)</f>
        <v>0</v>
      </c>
      <c r="BO25" s="139"/>
      <c r="BP25" s="158"/>
      <c r="BQ25" s="160"/>
      <c r="BR25" s="136"/>
      <c r="BS25" s="138"/>
      <c r="BT25" s="164"/>
    </row>
    <row r="26" spans="1:72" ht="15">
      <c r="A26" s="111">
        <v>10</v>
      </c>
      <c r="B26" s="109" t="str">
        <f>'Итоговый результат'!B21</f>
        <v>Юрков Максим</v>
      </c>
      <c r="C26" s="113" t="str">
        <f>'Итоговый результат'!C21</f>
        <v>Рязань|Пересвет</v>
      </c>
      <c r="D26" s="30">
        <v>3</v>
      </c>
      <c r="E26" s="22">
        <v>3</v>
      </c>
      <c r="F26" s="22">
        <v>0</v>
      </c>
      <c r="G26" s="22">
        <v>5</v>
      </c>
      <c r="H26" s="22">
        <v>5</v>
      </c>
      <c r="I26" s="22">
        <v>4</v>
      </c>
      <c r="J26" s="22">
        <v>4</v>
      </c>
      <c r="K26" s="22">
        <v>3</v>
      </c>
      <c r="L26" s="22">
        <v>5</v>
      </c>
      <c r="M26" s="22">
        <v>2</v>
      </c>
      <c r="N26" s="22">
        <v>4</v>
      </c>
      <c r="O26" s="22">
        <v>4</v>
      </c>
      <c r="P26" s="22"/>
      <c r="Q26" s="22"/>
      <c r="R26" s="22"/>
      <c r="S26" s="22"/>
      <c r="T26" s="22"/>
      <c r="U26" s="22"/>
      <c r="V26" s="22"/>
      <c r="W26" s="22"/>
      <c r="X26" s="25"/>
      <c r="Y26" s="156">
        <f>SUM(D27:X27)</f>
        <v>42</v>
      </c>
      <c r="Z26" s="26">
        <v>3</v>
      </c>
      <c r="AA26" s="23">
        <v>4</v>
      </c>
      <c r="AB26" s="23">
        <v>0</v>
      </c>
      <c r="AC26" s="23">
        <v>5</v>
      </c>
      <c r="AD26" s="23">
        <v>4</v>
      </c>
      <c r="AE26" s="23">
        <v>5</v>
      </c>
      <c r="AF26" s="23">
        <v>5</v>
      </c>
      <c r="AG26" s="23">
        <v>4</v>
      </c>
      <c r="AH26" s="23">
        <v>4</v>
      </c>
      <c r="AI26" s="23">
        <v>4</v>
      </c>
      <c r="AJ26" s="23">
        <v>0</v>
      </c>
      <c r="AK26" s="23">
        <v>0</v>
      </c>
      <c r="AL26" s="23"/>
      <c r="AM26" s="23"/>
      <c r="AN26" s="23"/>
      <c r="AO26" s="23"/>
      <c r="AP26" s="23"/>
      <c r="AQ26" s="23"/>
      <c r="AR26" s="23"/>
      <c r="AS26" s="23"/>
      <c r="AT26" s="27"/>
      <c r="AU26" s="154">
        <f>SUM(Z27:AT27)</f>
        <v>38</v>
      </c>
      <c r="AV26" s="28">
        <v>0</v>
      </c>
      <c r="AW26" s="24">
        <v>0</v>
      </c>
      <c r="AX26" s="24">
        <v>4</v>
      </c>
      <c r="AY26" s="24">
        <v>4</v>
      </c>
      <c r="AZ26" s="24">
        <v>4</v>
      </c>
      <c r="BA26" s="24">
        <v>0</v>
      </c>
      <c r="BB26" s="24">
        <v>0</v>
      </c>
      <c r="BC26" s="24">
        <v>4</v>
      </c>
      <c r="BD26" s="24">
        <v>3</v>
      </c>
      <c r="BE26" s="24">
        <v>0</v>
      </c>
      <c r="BF26" s="24">
        <v>3</v>
      </c>
      <c r="BG26" s="24">
        <v>4</v>
      </c>
      <c r="BH26" s="24"/>
      <c r="BI26" s="24"/>
      <c r="BJ26" s="24"/>
      <c r="BK26" s="24"/>
      <c r="BL26" s="24"/>
      <c r="BM26" s="24"/>
      <c r="BN26" s="24"/>
      <c r="BO26" s="24"/>
      <c r="BP26" s="29"/>
      <c r="BQ26" s="159">
        <f>SUM(AV27:BP27)</f>
        <v>26</v>
      </c>
      <c r="BR26" s="135">
        <f>SUM(Y26,AU26,BQ26)</f>
        <v>106</v>
      </c>
      <c r="BS26" s="137">
        <f>IF($BU$5&lt;&gt;0,ROUND(BR26/$BU$5,3),0)</f>
        <v>0.721</v>
      </c>
      <c r="BT26" s="163">
        <f>RANK(BS26,$BS$8:$BS$87)</f>
        <v>7</v>
      </c>
    </row>
    <row r="27" spans="1:72" ht="15.75" thickBot="1">
      <c r="A27" s="112"/>
      <c r="B27" s="110"/>
      <c r="C27" s="114"/>
      <c r="D27" s="129">
        <f>SUM(D26:F26)</f>
        <v>6</v>
      </c>
      <c r="E27" s="108"/>
      <c r="F27" s="108"/>
      <c r="G27" s="108">
        <f>SUM(G26:I26)</f>
        <v>14</v>
      </c>
      <c r="H27" s="108"/>
      <c r="I27" s="108"/>
      <c r="J27" s="108">
        <f>SUM(J26:L26)</f>
        <v>12</v>
      </c>
      <c r="K27" s="108"/>
      <c r="L27" s="108"/>
      <c r="M27" s="108">
        <f>SUM(M26:O26)</f>
        <v>10</v>
      </c>
      <c r="N27" s="108"/>
      <c r="O27" s="108"/>
      <c r="P27" s="108">
        <f>SUM(P26:R26)</f>
        <v>0</v>
      </c>
      <c r="Q27" s="108"/>
      <c r="R27" s="108"/>
      <c r="S27" s="108">
        <f>SUM(S26:U26)</f>
        <v>0</v>
      </c>
      <c r="T27" s="108"/>
      <c r="U27" s="108"/>
      <c r="V27" s="108">
        <f>SUM(V26:X26)</f>
        <v>0</v>
      </c>
      <c r="W27" s="108"/>
      <c r="X27" s="130"/>
      <c r="Y27" s="157"/>
      <c r="Z27" s="131">
        <f>SUM(Z26:AB26)</f>
        <v>7</v>
      </c>
      <c r="AA27" s="132"/>
      <c r="AB27" s="132"/>
      <c r="AC27" s="132">
        <f>SUM(AC26:AE26)</f>
        <v>14</v>
      </c>
      <c r="AD27" s="132"/>
      <c r="AE27" s="132"/>
      <c r="AF27" s="132">
        <f>SUM(AF26:AH26)</f>
        <v>13</v>
      </c>
      <c r="AG27" s="132"/>
      <c r="AH27" s="132"/>
      <c r="AI27" s="132">
        <f>SUM(AI26:AK26)</f>
        <v>4</v>
      </c>
      <c r="AJ27" s="132"/>
      <c r="AK27" s="132"/>
      <c r="AL27" s="132">
        <f>SUM(AL26:AN26)</f>
        <v>0</v>
      </c>
      <c r="AM27" s="132"/>
      <c r="AN27" s="132"/>
      <c r="AO27" s="132">
        <f>SUM(AO26:AQ26)</f>
        <v>0</v>
      </c>
      <c r="AP27" s="132"/>
      <c r="AQ27" s="132"/>
      <c r="AR27" s="132">
        <f>SUM(AR26:AT26)</f>
        <v>0</v>
      </c>
      <c r="AS27" s="132"/>
      <c r="AT27" s="133"/>
      <c r="AU27" s="155"/>
      <c r="AV27" s="140">
        <f>SUM(AV26:AX26)</f>
        <v>4</v>
      </c>
      <c r="AW27" s="139"/>
      <c r="AX27" s="139"/>
      <c r="AY27" s="139">
        <f>SUM(AY26:BA26)</f>
        <v>8</v>
      </c>
      <c r="AZ27" s="139"/>
      <c r="BA27" s="139"/>
      <c r="BB27" s="139">
        <f>SUM(BB26:BD26)</f>
        <v>7</v>
      </c>
      <c r="BC27" s="139"/>
      <c r="BD27" s="139"/>
      <c r="BE27" s="139">
        <f>SUM(BE26:BG26)</f>
        <v>7</v>
      </c>
      <c r="BF27" s="139"/>
      <c r="BG27" s="139"/>
      <c r="BH27" s="139">
        <f>SUM(BH26:BJ26)</f>
        <v>0</v>
      </c>
      <c r="BI27" s="139"/>
      <c r="BJ27" s="139"/>
      <c r="BK27" s="139">
        <f>SUM(BK26:BM26)</f>
        <v>0</v>
      </c>
      <c r="BL27" s="139"/>
      <c r="BM27" s="139"/>
      <c r="BN27" s="139">
        <f>SUM(BN26:BP26)</f>
        <v>0</v>
      </c>
      <c r="BO27" s="139"/>
      <c r="BP27" s="158"/>
      <c r="BQ27" s="160"/>
      <c r="BR27" s="136"/>
      <c r="BS27" s="138"/>
      <c r="BT27" s="164"/>
    </row>
    <row r="28" spans="1:72" ht="15">
      <c r="A28" s="111">
        <v>11</v>
      </c>
      <c r="B28" s="109" t="str">
        <f>'Итоговый результат'!B22</f>
        <v>Самков Владислав</v>
      </c>
      <c r="C28" s="113" t="str">
        <f>'Итоговый результат'!C22</f>
        <v>НабЧел|АлтынНур</v>
      </c>
      <c r="D28" s="30">
        <v>4</v>
      </c>
      <c r="E28" s="22">
        <v>1</v>
      </c>
      <c r="F28" s="22">
        <v>5</v>
      </c>
      <c r="G28" s="22">
        <v>4</v>
      </c>
      <c r="H28" s="22">
        <v>5</v>
      </c>
      <c r="I28" s="22">
        <v>3</v>
      </c>
      <c r="J28" s="22">
        <v>5</v>
      </c>
      <c r="K28" s="22">
        <v>4</v>
      </c>
      <c r="L28" s="22">
        <v>5</v>
      </c>
      <c r="M28" s="22">
        <v>3</v>
      </c>
      <c r="N28" s="22">
        <v>3</v>
      </c>
      <c r="O28" s="22">
        <v>5</v>
      </c>
      <c r="P28" s="22"/>
      <c r="Q28" s="22"/>
      <c r="R28" s="22"/>
      <c r="S28" s="22"/>
      <c r="T28" s="22"/>
      <c r="U28" s="22"/>
      <c r="V28" s="22"/>
      <c r="W28" s="22"/>
      <c r="X28" s="25"/>
      <c r="Y28" s="156">
        <f>SUM(D29:X29)</f>
        <v>47</v>
      </c>
      <c r="Z28" s="26">
        <v>3</v>
      </c>
      <c r="AA28" s="23">
        <v>3</v>
      </c>
      <c r="AB28" s="23">
        <v>0</v>
      </c>
      <c r="AC28" s="23">
        <v>0</v>
      </c>
      <c r="AD28" s="23">
        <v>1</v>
      </c>
      <c r="AE28" s="23">
        <v>0</v>
      </c>
      <c r="AF28" s="23">
        <v>5</v>
      </c>
      <c r="AG28" s="23">
        <v>4</v>
      </c>
      <c r="AH28" s="23">
        <v>4</v>
      </c>
      <c r="AI28" s="23">
        <v>3</v>
      </c>
      <c r="AJ28" s="23">
        <v>4</v>
      </c>
      <c r="AK28" s="23">
        <v>2</v>
      </c>
      <c r="AL28" s="23"/>
      <c r="AM28" s="23"/>
      <c r="AN28" s="23"/>
      <c r="AO28" s="23"/>
      <c r="AP28" s="23"/>
      <c r="AQ28" s="23"/>
      <c r="AR28" s="23"/>
      <c r="AS28" s="23"/>
      <c r="AT28" s="27"/>
      <c r="AU28" s="154">
        <f>SUM(Z29:AT29)</f>
        <v>29</v>
      </c>
      <c r="AV28" s="28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/>
      <c r="BI28" s="24"/>
      <c r="BJ28" s="24"/>
      <c r="BK28" s="24"/>
      <c r="BL28" s="24"/>
      <c r="BM28" s="24"/>
      <c r="BN28" s="24"/>
      <c r="BO28" s="24"/>
      <c r="BP28" s="29"/>
      <c r="BQ28" s="159">
        <f>SUM(AV29:BP29)</f>
        <v>0</v>
      </c>
      <c r="BR28" s="135">
        <f>SUM(Y28,AU28,BQ28)</f>
        <v>76</v>
      </c>
      <c r="BS28" s="137">
        <f>IF($BU$5&lt;&gt;0,ROUND(BR28/$BU$5,3),0)</f>
        <v>0.517</v>
      </c>
      <c r="BT28" s="163">
        <f>RANK(BS28,$BS$8:$BS$87)</f>
        <v>14</v>
      </c>
    </row>
    <row r="29" spans="1:72" ht="15.75" thickBot="1">
      <c r="A29" s="112"/>
      <c r="B29" s="110"/>
      <c r="C29" s="114"/>
      <c r="D29" s="129">
        <f>SUM(D28:F28)</f>
        <v>10</v>
      </c>
      <c r="E29" s="108"/>
      <c r="F29" s="108"/>
      <c r="G29" s="108">
        <f>SUM(G28:I28)</f>
        <v>12</v>
      </c>
      <c r="H29" s="108"/>
      <c r="I29" s="108"/>
      <c r="J29" s="108">
        <f>SUM(J28:L28)</f>
        <v>14</v>
      </c>
      <c r="K29" s="108"/>
      <c r="L29" s="108"/>
      <c r="M29" s="108">
        <f>SUM(M28:O28)</f>
        <v>11</v>
      </c>
      <c r="N29" s="108"/>
      <c r="O29" s="108"/>
      <c r="P29" s="108">
        <f>SUM(P28:R28)</f>
        <v>0</v>
      </c>
      <c r="Q29" s="108"/>
      <c r="R29" s="108"/>
      <c r="S29" s="108">
        <f>SUM(S28:U28)</f>
        <v>0</v>
      </c>
      <c r="T29" s="108"/>
      <c r="U29" s="108"/>
      <c r="V29" s="108">
        <f>SUM(V28:X28)</f>
        <v>0</v>
      </c>
      <c r="W29" s="108"/>
      <c r="X29" s="130"/>
      <c r="Y29" s="157"/>
      <c r="Z29" s="131">
        <f>SUM(Z28:AB28)</f>
        <v>6</v>
      </c>
      <c r="AA29" s="132"/>
      <c r="AB29" s="132"/>
      <c r="AC29" s="132">
        <f>SUM(AC28:AE28)</f>
        <v>1</v>
      </c>
      <c r="AD29" s="132"/>
      <c r="AE29" s="132"/>
      <c r="AF29" s="132">
        <f>SUM(AF28:AH28)</f>
        <v>13</v>
      </c>
      <c r="AG29" s="132"/>
      <c r="AH29" s="132"/>
      <c r="AI29" s="132">
        <f>SUM(AI28:AK28)</f>
        <v>9</v>
      </c>
      <c r="AJ29" s="132"/>
      <c r="AK29" s="132"/>
      <c r="AL29" s="132">
        <f>SUM(AL28:AN28)</f>
        <v>0</v>
      </c>
      <c r="AM29" s="132"/>
      <c r="AN29" s="132"/>
      <c r="AO29" s="132">
        <f>SUM(AO28:AQ28)</f>
        <v>0</v>
      </c>
      <c r="AP29" s="132"/>
      <c r="AQ29" s="132"/>
      <c r="AR29" s="132">
        <f>SUM(AR28:AT28)</f>
        <v>0</v>
      </c>
      <c r="AS29" s="132"/>
      <c r="AT29" s="133"/>
      <c r="AU29" s="155"/>
      <c r="AV29" s="140">
        <f>SUM(AV28:AX28)</f>
        <v>0</v>
      </c>
      <c r="AW29" s="139"/>
      <c r="AX29" s="139"/>
      <c r="AY29" s="139">
        <f>SUM(AY28:BA28)</f>
        <v>0</v>
      </c>
      <c r="AZ29" s="139"/>
      <c r="BA29" s="139"/>
      <c r="BB29" s="139">
        <f>SUM(BB28:BD28)</f>
        <v>0</v>
      </c>
      <c r="BC29" s="139"/>
      <c r="BD29" s="139"/>
      <c r="BE29" s="139">
        <f>SUM(BE28:BG28)</f>
        <v>0</v>
      </c>
      <c r="BF29" s="139"/>
      <c r="BG29" s="139"/>
      <c r="BH29" s="139">
        <f>SUM(BH28:BJ28)</f>
        <v>0</v>
      </c>
      <c r="BI29" s="139"/>
      <c r="BJ29" s="139"/>
      <c r="BK29" s="139">
        <f>SUM(BK28:BM28)</f>
        <v>0</v>
      </c>
      <c r="BL29" s="139"/>
      <c r="BM29" s="139"/>
      <c r="BN29" s="139">
        <f>SUM(BN28:BP28)</f>
        <v>0</v>
      </c>
      <c r="BO29" s="139"/>
      <c r="BP29" s="158"/>
      <c r="BQ29" s="160"/>
      <c r="BR29" s="136"/>
      <c r="BS29" s="138"/>
      <c r="BT29" s="164"/>
    </row>
    <row r="30" spans="1:72" ht="15">
      <c r="A30" s="111">
        <v>12</v>
      </c>
      <c r="B30" s="109" t="str">
        <f>'Итоговый результат'!B23</f>
        <v>Митрофанов Владимир</v>
      </c>
      <c r="C30" s="113" t="str">
        <f>'Итоговый результат'!C23</f>
        <v>Москва|ТвердаяРука</v>
      </c>
      <c r="D30" s="30">
        <v>4</v>
      </c>
      <c r="E30" s="22">
        <v>5</v>
      </c>
      <c r="F30" s="22">
        <v>5</v>
      </c>
      <c r="G30" s="22">
        <v>4</v>
      </c>
      <c r="H30" s="22">
        <v>4</v>
      </c>
      <c r="I30" s="22">
        <v>5</v>
      </c>
      <c r="J30" s="22">
        <v>3</v>
      </c>
      <c r="K30" s="22">
        <v>4</v>
      </c>
      <c r="L30" s="22">
        <v>4</v>
      </c>
      <c r="M30" s="22">
        <v>4</v>
      </c>
      <c r="N30" s="22">
        <v>3</v>
      </c>
      <c r="O30" s="22">
        <v>1</v>
      </c>
      <c r="P30" s="22"/>
      <c r="Q30" s="22"/>
      <c r="R30" s="22"/>
      <c r="S30" s="22"/>
      <c r="T30" s="22"/>
      <c r="U30" s="22"/>
      <c r="V30" s="22"/>
      <c r="W30" s="22"/>
      <c r="X30" s="25"/>
      <c r="Y30" s="156">
        <f>SUM(D31:X31)</f>
        <v>46</v>
      </c>
      <c r="Z30" s="26">
        <v>5</v>
      </c>
      <c r="AA30" s="23">
        <v>5</v>
      </c>
      <c r="AB30" s="23">
        <v>5</v>
      </c>
      <c r="AC30" s="23">
        <v>4</v>
      </c>
      <c r="AD30" s="23">
        <v>3</v>
      </c>
      <c r="AE30" s="23">
        <v>3</v>
      </c>
      <c r="AF30" s="23">
        <v>3</v>
      </c>
      <c r="AG30" s="23">
        <v>5</v>
      </c>
      <c r="AH30" s="23">
        <v>1</v>
      </c>
      <c r="AI30" s="23">
        <v>3</v>
      </c>
      <c r="AJ30" s="23">
        <v>3</v>
      </c>
      <c r="AK30" s="23">
        <v>4</v>
      </c>
      <c r="AL30" s="23"/>
      <c r="AM30" s="23"/>
      <c r="AN30" s="23"/>
      <c r="AO30" s="23"/>
      <c r="AP30" s="23"/>
      <c r="AQ30" s="23"/>
      <c r="AR30" s="23"/>
      <c r="AS30" s="23"/>
      <c r="AT30" s="27"/>
      <c r="AU30" s="154">
        <f>SUM(Z31:AT31)</f>
        <v>44</v>
      </c>
      <c r="AV30" s="28">
        <v>0</v>
      </c>
      <c r="AW30" s="24">
        <v>0</v>
      </c>
      <c r="AX30" s="24">
        <v>4</v>
      </c>
      <c r="AY30" s="24">
        <v>5</v>
      </c>
      <c r="AZ30" s="24">
        <v>4</v>
      </c>
      <c r="BA30" s="24">
        <v>5</v>
      </c>
      <c r="BB30" s="24">
        <v>0</v>
      </c>
      <c r="BC30" s="24">
        <v>2</v>
      </c>
      <c r="BD30" s="24">
        <v>4</v>
      </c>
      <c r="BE30" s="24">
        <v>3</v>
      </c>
      <c r="BF30" s="24">
        <v>4</v>
      </c>
      <c r="BG30" s="24">
        <v>3</v>
      </c>
      <c r="BH30" s="24"/>
      <c r="BI30" s="24"/>
      <c r="BJ30" s="24"/>
      <c r="BK30" s="24"/>
      <c r="BL30" s="24"/>
      <c r="BM30" s="24"/>
      <c r="BN30" s="24"/>
      <c r="BO30" s="24"/>
      <c r="BP30" s="29"/>
      <c r="BQ30" s="159">
        <f>SUM(AV31:BP31)</f>
        <v>34</v>
      </c>
      <c r="BR30" s="135">
        <f>SUM(Y30,AU30,BQ30)</f>
        <v>124</v>
      </c>
      <c r="BS30" s="137">
        <f>IF($BU$5&lt;&gt;0,ROUND(BR30/$BU$5,3),0)</f>
        <v>0.844</v>
      </c>
      <c r="BT30" s="163">
        <f>RANK(BS30,$BS$8:$BS$87)</f>
        <v>5</v>
      </c>
    </row>
    <row r="31" spans="1:72" ht="15.75" thickBot="1">
      <c r="A31" s="112"/>
      <c r="B31" s="110"/>
      <c r="C31" s="114"/>
      <c r="D31" s="129">
        <f>SUM(D30:F30)</f>
        <v>14</v>
      </c>
      <c r="E31" s="108"/>
      <c r="F31" s="108"/>
      <c r="G31" s="108">
        <f>SUM(G30:I30)</f>
        <v>13</v>
      </c>
      <c r="H31" s="108"/>
      <c r="I31" s="108"/>
      <c r="J31" s="108">
        <f>SUM(J30:L30)</f>
        <v>11</v>
      </c>
      <c r="K31" s="108"/>
      <c r="L31" s="108"/>
      <c r="M31" s="108">
        <f>SUM(M30:O30)</f>
        <v>8</v>
      </c>
      <c r="N31" s="108"/>
      <c r="O31" s="108"/>
      <c r="P31" s="108">
        <f>SUM(P30:R30)</f>
        <v>0</v>
      </c>
      <c r="Q31" s="108"/>
      <c r="R31" s="108"/>
      <c r="S31" s="108">
        <f>SUM(S30:U30)</f>
        <v>0</v>
      </c>
      <c r="T31" s="108"/>
      <c r="U31" s="108"/>
      <c r="V31" s="108">
        <f>SUM(V30:X30)</f>
        <v>0</v>
      </c>
      <c r="W31" s="108"/>
      <c r="X31" s="130"/>
      <c r="Y31" s="157"/>
      <c r="Z31" s="131">
        <f>SUM(Z30:AB30)</f>
        <v>15</v>
      </c>
      <c r="AA31" s="132"/>
      <c r="AB31" s="132"/>
      <c r="AC31" s="132">
        <f>SUM(AC30:AE30)</f>
        <v>10</v>
      </c>
      <c r="AD31" s="132"/>
      <c r="AE31" s="132"/>
      <c r="AF31" s="132">
        <f>SUM(AF30:AH30)</f>
        <v>9</v>
      </c>
      <c r="AG31" s="132"/>
      <c r="AH31" s="132"/>
      <c r="AI31" s="132">
        <f>SUM(AI30:AK30)</f>
        <v>10</v>
      </c>
      <c r="AJ31" s="132"/>
      <c r="AK31" s="132"/>
      <c r="AL31" s="132">
        <f>SUM(AL30:AN30)</f>
        <v>0</v>
      </c>
      <c r="AM31" s="132"/>
      <c r="AN31" s="132"/>
      <c r="AO31" s="132">
        <f>SUM(AO30:AQ30)</f>
        <v>0</v>
      </c>
      <c r="AP31" s="132"/>
      <c r="AQ31" s="132"/>
      <c r="AR31" s="132">
        <f>SUM(AR30:AT30)</f>
        <v>0</v>
      </c>
      <c r="AS31" s="132"/>
      <c r="AT31" s="133"/>
      <c r="AU31" s="155"/>
      <c r="AV31" s="140">
        <f>SUM(AV30:AX30)</f>
        <v>4</v>
      </c>
      <c r="AW31" s="139"/>
      <c r="AX31" s="139"/>
      <c r="AY31" s="139">
        <f>SUM(AY30:BA30)</f>
        <v>14</v>
      </c>
      <c r="AZ31" s="139"/>
      <c r="BA31" s="139"/>
      <c r="BB31" s="139">
        <f>SUM(BB30:BD30)</f>
        <v>6</v>
      </c>
      <c r="BC31" s="139"/>
      <c r="BD31" s="139"/>
      <c r="BE31" s="139">
        <f>SUM(BE30:BG30)</f>
        <v>10</v>
      </c>
      <c r="BF31" s="139"/>
      <c r="BG31" s="139"/>
      <c r="BH31" s="139">
        <f>SUM(BH30:BJ30)</f>
        <v>0</v>
      </c>
      <c r="BI31" s="139"/>
      <c r="BJ31" s="139"/>
      <c r="BK31" s="139">
        <f>SUM(BK30:BM30)</f>
        <v>0</v>
      </c>
      <c r="BL31" s="139"/>
      <c r="BM31" s="139"/>
      <c r="BN31" s="139">
        <f>SUM(BN30:BP30)</f>
        <v>0</v>
      </c>
      <c r="BO31" s="139"/>
      <c r="BP31" s="158"/>
      <c r="BQ31" s="160"/>
      <c r="BR31" s="136"/>
      <c r="BS31" s="138"/>
      <c r="BT31" s="164"/>
    </row>
    <row r="32" spans="1:72" ht="15">
      <c r="A32" s="111">
        <v>13</v>
      </c>
      <c r="B32" s="109" t="str">
        <f>'Итоговый результат'!B24</f>
        <v>Бочков Илья</v>
      </c>
      <c r="C32" s="113" t="str">
        <f>'Итоговый результат'!C24</f>
        <v>Москва|FreeKnife</v>
      </c>
      <c r="D32" s="30">
        <v>5</v>
      </c>
      <c r="E32" s="22">
        <v>0</v>
      </c>
      <c r="F32" s="22">
        <v>0</v>
      </c>
      <c r="G32" s="22">
        <v>5</v>
      </c>
      <c r="H32" s="22">
        <v>3</v>
      </c>
      <c r="I32" s="22">
        <v>0</v>
      </c>
      <c r="J32" s="22">
        <v>3</v>
      </c>
      <c r="K32" s="22">
        <v>3</v>
      </c>
      <c r="L32" s="22">
        <v>3</v>
      </c>
      <c r="M32" s="22">
        <v>5</v>
      </c>
      <c r="N32" s="22">
        <v>3</v>
      </c>
      <c r="O32" s="22">
        <v>0</v>
      </c>
      <c r="P32" s="22"/>
      <c r="Q32" s="22"/>
      <c r="R32" s="22"/>
      <c r="S32" s="22"/>
      <c r="T32" s="22"/>
      <c r="U32" s="22"/>
      <c r="V32" s="22"/>
      <c r="W32" s="22"/>
      <c r="X32" s="25"/>
      <c r="Y32" s="156">
        <f>SUM(D33:X33)</f>
        <v>30</v>
      </c>
      <c r="Z32" s="26">
        <v>0</v>
      </c>
      <c r="AA32" s="23">
        <v>0</v>
      </c>
      <c r="AB32" s="23">
        <v>3</v>
      </c>
      <c r="AC32" s="23">
        <v>0</v>
      </c>
      <c r="AD32" s="23">
        <v>3</v>
      </c>
      <c r="AE32" s="23">
        <v>3</v>
      </c>
      <c r="AF32" s="23">
        <v>4</v>
      </c>
      <c r="AG32" s="23">
        <v>2</v>
      </c>
      <c r="AH32" s="23">
        <v>3</v>
      </c>
      <c r="AI32" s="23">
        <v>0</v>
      </c>
      <c r="AJ32" s="23">
        <v>0</v>
      </c>
      <c r="AK32" s="23">
        <v>5</v>
      </c>
      <c r="AL32" s="23"/>
      <c r="AM32" s="23"/>
      <c r="AN32" s="23"/>
      <c r="AO32" s="23"/>
      <c r="AP32" s="23"/>
      <c r="AQ32" s="23"/>
      <c r="AR32" s="23"/>
      <c r="AS32" s="23"/>
      <c r="AT32" s="27"/>
      <c r="AU32" s="154">
        <f>SUM(Z33:AT33)</f>
        <v>23</v>
      </c>
      <c r="AV32" s="28">
        <v>0</v>
      </c>
      <c r="AW32" s="24">
        <v>0</v>
      </c>
      <c r="AX32" s="24">
        <v>0</v>
      </c>
      <c r="AY32" s="24">
        <v>0</v>
      </c>
      <c r="AZ32" s="24">
        <v>2</v>
      </c>
      <c r="BA32" s="24">
        <v>0</v>
      </c>
      <c r="BB32" s="24">
        <v>3</v>
      </c>
      <c r="BC32" s="24">
        <v>0</v>
      </c>
      <c r="BD32" s="24">
        <v>0</v>
      </c>
      <c r="BE32" s="24">
        <v>0</v>
      </c>
      <c r="BF32" s="24">
        <v>0</v>
      </c>
      <c r="BG32" s="24">
        <v>1</v>
      </c>
      <c r="BH32" s="24"/>
      <c r="BI32" s="24"/>
      <c r="BJ32" s="24"/>
      <c r="BK32" s="24"/>
      <c r="BL32" s="24"/>
      <c r="BM32" s="24"/>
      <c r="BN32" s="24"/>
      <c r="BO32" s="24"/>
      <c r="BP32" s="29"/>
      <c r="BQ32" s="159">
        <f>SUM(AV33:BP33)</f>
        <v>6</v>
      </c>
      <c r="BR32" s="135">
        <f>SUM(Y32,AU32,BQ32)</f>
        <v>59</v>
      </c>
      <c r="BS32" s="137">
        <f>IF($BU$5&lt;&gt;0,ROUND(BR32/$BU$5,3),0)</f>
        <v>0.401</v>
      </c>
      <c r="BT32" s="163">
        <f>RANK(BS32,$BS$8:$BS$87)</f>
        <v>18</v>
      </c>
    </row>
    <row r="33" spans="1:72" ht="15.75" thickBot="1">
      <c r="A33" s="112"/>
      <c r="B33" s="110"/>
      <c r="C33" s="114"/>
      <c r="D33" s="129">
        <f>SUM(D32:F32)</f>
        <v>5</v>
      </c>
      <c r="E33" s="108"/>
      <c r="F33" s="108"/>
      <c r="G33" s="108">
        <f>SUM(G32:I32)</f>
        <v>8</v>
      </c>
      <c r="H33" s="108"/>
      <c r="I33" s="108"/>
      <c r="J33" s="108">
        <f>SUM(J32:L32)</f>
        <v>9</v>
      </c>
      <c r="K33" s="108"/>
      <c r="L33" s="108"/>
      <c r="M33" s="108">
        <f>SUM(M32:O32)</f>
        <v>8</v>
      </c>
      <c r="N33" s="108"/>
      <c r="O33" s="108"/>
      <c r="P33" s="108">
        <f>SUM(P32:R32)</f>
        <v>0</v>
      </c>
      <c r="Q33" s="108"/>
      <c r="R33" s="108"/>
      <c r="S33" s="108">
        <f>SUM(S32:U32)</f>
        <v>0</v>
      </c>
      <c r="T33" s="108"/>
      <c r="U33" s="108"/>
      <c r="V33" s="108">
        <f>SUM(V32:X32)</f>
        <v>0</v>
      </c>
      <c r="W33" s="108"/>
      <c r="X33" s="130"/>
      <c r="Y33" s="157"/>
      <c r="Z33" s="131">
        <f>SUM(Z32:AB32)</f>
        <v>3</v>
      </c>
      <c r="AA33" s="132"/>
      <c r="AB33" s="132"/>
      <c r="AC33" s="132">
        <f>SUM(AC32:AE32)</f>
        <v>6</v>
      </c>
      <c r="AD33" s="132"/>
      <c r="AE33" s="132"/>
      <c r="AF33" s="132">
        <f>SUM(AF32:AH32)</f>
        <v>9</v>
      </c>
      <c r="AG33" s="132"/>
      <c r="AH33" s="132"/>
      <c r="AI33" s="132">
        <f>SUM(AI32:AK32)</f>
        <v>5</v>
      </c>
      <c r="AJ33" s="132"/>
      <c r="AK33" s="132"/>
      <c r="AL33" s="132">
        <f>SUM(AL32:AN32)</f>
        <v>0</v>
      </c>
      <c r="AM33" s="132"/>
      <c r="AN33" s="132"/>
      <c r="AO33" s="132">
        <f>SUM(AO32:AQ32)</f>
        <v>0</v>
      </c>
      <c r="AP33" s="132"/>
      <c r="AQ33" s="132"/>
      <c r="AR33" s="132">
        <f>SUM(AR32:AT32)</f>
        <v>0</v>
      </c>
      <c r="AS33" s="132"/>
      <c r="AT33" s="133"/>
      <c r="AU33" s="155"/>
      <c r="AV33" s="140">
        <f>SUM(AV32:AX32)</f>
        <v>0</v>
      </c>
      <c r="AW33" s="139"/>
      <c r="AX33" s="139"/>
      <c r="AY33" s="139">
        <f>SUM(AY32:BA32)</f>
        <v>2</v>
      </c>
      <c r="AZ33" s="139"/>
      <c r="BA33" s="139"/>
      <c r="BB33" s="139">
        <f>SUM(BB32:BD32)</f>
        <v>3</v>
      </c>
      <c r="BC33" s="139"/>
      <c r="BD33" s="139"/>
      <c r="BE33" s="139">
        <f>SUM(BE32:BG32)</f>
        <v>1</v>
      </c>
      <c r="BF33" s="139"/>
      <c r="BG33" s="139"/>
      <c r="BH33" s="139">
        <f>SUM(BH32:BJ32)</f>
        <v>0</v>
      </c>
      <c r="BI33" s="139"/>
      <c r="BJ33" s="139"/>
      <c r="BK33" s="139">
        <f>SUM(BK32:BM32)</f>
        <v>0</v>
      </c>
      <c r="BL33" s="139"/>
      <c r="BM33" s="139"/>
      <c r="BN33" s="139">
        <f>SUM(BN32:BP32)</f>
        <v>0</v>
      </c>
      <c r="BO33" s="139"/>
      <c r="BP33" s="158"/>
      <c r="BQ33" s="160"/>
      <c r="BR33" s="136"/>
      <c r="BS33" s="138"/>
      <c r="BT33" s="164"/>
    </row>
    <row r="34" spans="1:72" ht="15">
      <c r="A34" s="111">
        <v>14</v>
      </c>
      <c r="B34" s="109" t="str">
        <f>'Итоговый результат'!B25</f>
        <v>Сушенков Дмитрий</v>
      </c>
      <c r="C34" s="113" t="str">
        <f>'Итоговый результат'!C25</f>
        <v>Москва|FreeKnife</v>
      </c>
      <c r="D34" s="30">
        <v>2</v>
      </c>
      <c r="E34" s="22">
        <v>4</v>
      </c>
      <c r="F34" s="22">
        <v>4</v>
      </c>
      <c r="G34" s="22">
        <v>3</v>
      </c>
      <c r="H34" s="22">
        <v>5</v>
      </c>
      <c r="I34" s="22">
        <v>4</v>
      </c>
      <c r="J34" s="22">
        <v>4</v>
      </c>
      <c r="K34" s="22">
        <v>5</v>
      </c>
      <c r="L34" s="22">
        <v>4</v>
      </c>
      <c r="M34" s="22">
        <v>1</v>
      </c>
      <c r="N34" s="22">
        <v>5</v>
      </c>
      <c r="O34" s="22">
        <v>1</v>
      </c>
      <c r="P34" s="22"/>
      <c r="Q34" s="22"/>
      <c r="R34" s="22"/>
      <c r="S34" s="22"/>
      <c r="T34" s="22"/>
      <c r="U34" s="22"/>
      <c r="V34" s="22"/>
      <c r="W34" s="22"/>
      <c r="X34" s="25"/>
      <c r="Y34" s="156">
        <f>SUM(D35:X35)</f>
        <v>42</v>
      </c>
      <c r="Z34" s="26">
        <v>3</v>
      </c>
      <c r="AA34" s="23">
        <v>3</v>
      </c>
      <c r="AB34" s="23">
        <v>3</v>
      </c>
      <c r="AC34" s="23">
        <v>4</v>
      </c>
      <c r="AD34" s="23">
        <v>4</v>
      </c>
      <c r="AE34" s="23">
        <v>0</v>
      </c>
      <c r="AF34" s="23">
        <v>0</v>
      </c>
      <c r="AG34" s="23">
        <v>2</v>
      </c>
      <c r="AH34" s="23">
        <v>3</v>
      </c>
      <c r="AI34" s="23">
        <v>5</v>
      </c>
      <c r="AJ34" s="23">
        <v>5</v>
      </c>
      <c r="AK34" s="23">
        <v>0</v>
      </c>
      <c r="AL34" s="23"/>
      <c r="AM34" s="23"/>
      <c r="AN34" s="23"/>
      <c r="AO34" s="23"/>
      <c r="AP34" s="23"/>
      <c r="AQ34" s="23"/>
      <c r="AR34" s="23"/>
      <c r="AS34" s="23"/>
      <c r="AT34" s="27"/>
      <c r="AU34" s="154">
        <f>SUM(Z35:AT35)</f>
        <v>32</v>
      </c>
      <c r="AV34" s="28">
        <v>0</v>
      </c>
      <c r="AW34" s="24">
        <v>4</v>
      </c>
      <c r="AX34" s="24">
        <v>5</v>
      </c>
      <c r="AY34" s="24">
        <v>1</v>
      </c>
      <c r="AZ34" s="24">
        <v>3</v>
      </c>
      <c r="BA34" s="24">
        <v>0</v>
      </c>
      <c r="BB34" s="24">
        <v>0</v>
      </c>
      <c r="BC34" s="24">
        <v>3</v>
      </c>
      <c r="BD34" s="24">
        <v>3</v>
      </c>
      <c r="BE34" s="24">
        <v>0</v>
      </c>
      <c r="BF34" s="24">
        <v>0</v>
      </c>
      <c r="BG34" s="24">
        <v>0</v>
      </c>
      <c r="BH34" s="24"/>
      <c r="BI34" s="24"/>
      <c r="BJ34" s="24"/>
      <c r="BK34" s="24"/>
      <c r="BL34" s="24"/>
      <c r="BM34" s="24"/>
      <c r="BN34" s="24"/>
      <c r="BO34" s="24"/>
      <c r="BP34" s="29"/>
      <c r="BQ34" s="159">
        <f>SUM(AV35:BP35)</f>
        <v>19</v>
      </c>
      <c r="BR34" s="135">
        <f>SUM(Y34,AU34,BQ34)</f>
        <v>93</v>
      </c>
      <c r="BS34" s="137">
        <f>IF($BU$5&lt;&gt;0,ROUND(BR34/$BU$5,3),0)</f>
        <v>0.633</v>
      </c>
      <c r="BT34" s="163">
        <f>RANK(BS34,$BS$8:$BS$87)</f>
        <v>10</v>
      </c>
    </row>
    <row r="35" spans="1:72" ht="15.75" thickBot="1">
      <c r="A35" s="112"/>
      <c r="B35" s="110"/>
      <c r="C35" s="114"/>
      <c r="D35" s="129">
        <f>SUM(D34:F34)</f>
        <v>10</v>
      </c>
      <c r="E35" s="108"/>
      <c r="F35" s="108"/>
      <c r="G35" s="108">
        <f>SUM(G34:I34)</f>
        <v>12</v>
      </c>
      <c r="H35" s="108"/>
      <c r="I35" s="108"/>
      <c r="J35" s="108">
        <f>SUM(J34:L34)</f>
        <v>13</v>
      </c>
      <c r="K35" s="108"/>
      <c r="L35" s="108"/>
      <c r="M35" s="108">
        <f>SUM(M34:O34)</f>
        <v>7</v>
      </c>
      <c r="N35" s="108"/>
      <c r="O35" s="108"/>
      <c r="P35" s="108">
        <f>SUM(P34:R34)</f>
        <v>0</v>
      </c>
      <c r="Q35" s="108"/>
      <c r="R35" s="108"/>
      <c r="S35" s="108">
        <f>SUM(S34:U34)</f>
        <v>0</v>
      </c>
      <c r="T35" s="108"/>
      <c r="U35" s="108"/>
      <c r="V35" s="108">
        <f>SUM(V34:X34)</f>
        <v>0</v>
      </c>
      <c r="W35" s="108"/>
      <c r="X35" s="130"/>
      <c r="Y35" s="157"/>
      <c r="Z35" s="131">
        <f>SUM(Z34:AB34)</f>
        <v>9</v>
      </c>
      <c r="AA35" s="132"/>
      <c r="AB35" s="132"/>
      <c r="AC35" s="132">
        <f>SUM(AC34:AE34)</f>
        <v>8</v>
      </c>
      <c r="AD35" s="132"/>
      <c r="AE35" s="132"/>
      <c r="AF35" s="132">
        <f>SUM(AF34:AH34)</f>
        <v>5</v>
      </c>
      <c r="AG35" s="132"/>
      <c r="AH35" s="132"/>
      <c r="AI35" s="132">
        <f>SUM(AI34:AK34)</f>
        <v>10</v>
      </c>
      <c r="AJ35" s="132"/>
      <c r="AK35" s="132"/>
      <c r="AL35" s="132">
        <f>SUM(AL34:AN34)</f>
        <v>0</v>
      </c>
      <c r="AM35" s="132"/>
      <c r="AN35" s="132"/>
      <c r="AO35" s="132">
        <f>SUM(AO34:AQ34)</f>
        <v>0</v>
      </c>
      <c r="AP35" s="132"/>
      <c r="AQ35" s="132"/>
      <c r="AR35" s="132">
        <f>SUM(AR34:AT34)</f>
        <v>0</v>
      </c>
      <c r="AS35" s="132"/>
      <c r="AT35" s="133"/>
      <c r="AU35" s="155"/>
      <c r="AV35" s="140">
        <f>SUM(AV34:AX34)</f>
        <v>9</v>
      </c>
      <c r="AW35" s="139"/>
      <c r="AX35" s="139"/>
      <c r="AY35" s="139">
        <f>SUM(AY34:BA34)</f>
        <v>4</v>
      </c>
      <c r="AZ35" s="139"/>
      <c r="BA35" s="139"/>
      <c r="BB35" s="139">
        <f>SUM(BB34:BD34)</f>
        <v>6</v>
      </c>
      <c r="BC35" s="139"/>
      <c r="BD35" s="139"/>
      <c r="BE35" s="139">
        <f>SUM(BE34:BG34)</f>
        <v>0</v>
      </c>
      <c r="BF35" s="139"/>
      <c r="BG35" s="139"/>
      <c r="BH35" s="139">
        <f>SUM(BH34:BJ34)</f>
        <v>0</v>
      </c>
      <c r="BI35" s="139"/>
      <c r="BJ35" s="139"/>
      <c r="BK35" s="139">
        <f>SUM(BK34:BM34)</f>
        <v>0</v>
      </c>
      <c r="BL35" s="139"/>
      <c r="BM35" s="139"/>
      <c r="BN35" s="139">
        <f>SUM(BN34:BP34)</f>
        <v>0</v>
      </c>
      <c r="BO35" s="139"/>
      <c r="BP35" s="158"/>
      <c r="BQ35" s="160"/>
      <c r="BR35" s="136"/>
      <c r="BS35" s="138"/>
      <c r="BT35" s="164"/>
    </row>
    <row r="36" spans="1:72" ht="15">
      <c r="A36" s="111">
        <v>15</v>
      </c>
      <c r="B36" s="109" t="str">
        <f>'Итоговый результат'!B26</f>
        <v>Малышев Константин</v>
      </c>
      <c r="C36" s="113" t="str">
        <f>'Итоговый результат'!C26</f>
        <v>Москва|FreeKnife</v>
      </c>
      <c r="D36" s="30">
        <v>3</v>
      </c>
      <c r="E36" s="22">
        <v>5</v>
      </c>
      <c r="F36" s="22">
        <v>5</v>
      </c>
      <c r="G36" s="22">
        <v>4</v>
      </c>
      <c r="H36" s="22">
        <v>4</v>
      </c>
      <c r="I36" s="22">
        <v>4</v>
      </c>
      <c r="J36" s="22">
        <v>5</v>
      </c>
      <c r="K36" s="22">
        <v>2</v>
      </c>
      <c r="L36" s="22">
        <v>3</v>
      </c>
      <c r="M36" s="22">
        <v>5</v>
      </c>
      <c r="N36" s="22">
        <v>5</v>
      </c>
      <c r="O36" s="22">
        <v>4</v>
      </c>
      <c r="P36" s="22"/>
      <c r="Q36" s="22"/>
      <c r="R36" s="22"/>
      <c r="S36" s="22"/>
      <c r="T36" s="22"/>
      <c r="U36" s="22"/>
      <c r="V36" s="22"/>
      <c r="W36" s="22"/>
      <c r="X36" s="25"/>
      <c r="Y36" s="156">
        <f>SUM(D37:X37)</f>
        <v>49</v>
      </c>
      <c r="Z36" s="26">
        <v>3</v>
      </c>
      <c r="AA36" s="23">
        <v>5</v>
      </c>
      <c r="AB36" s="23">
        <v>4</v>
      </c>
      <c r="AC36" s="23">
        <v>5</v>
      </c>
      <c r="AD36" s="23">
        <v>3</v>
      </c>
      <c r="AE36" s="23">
        <v>4</v>
      </c>
      <c r="AF36" s="23">
        <v>5</v>
      </c>
      <c r="AG36" s="23">
        <v>3</v>
      </c>
      <c r="AH36" s="23">
        <v>5</v>
      </c>
      <c r="AI36" s="23">
        <v>3</v>
      </c>
      <c r="AJ36" s="23">
        <v>5</v>
      </c>
      <c r="AK36" s="23">
        <v>2</v>
      </c>
      <c r="AL36" s="23"/>
      <c r="AM36" s="23"/>
      <c r="AN36" s="23"/>
      <c r="AO36" s="23"/>
      <c r="AP36" s="23"/>
      <c r="AQ36" s="23"/>
      <c r="AR36" s="23"/>
      <c r="AS36" s="23"/>
      <c r="AT36" s="27"/>
      <c r="AU36" s="154">
        <f>SUM(Z37:AT37)</f>
        <v>47</v>
      </c>
      <c r="AV36" s="28">
        <v>4</v>
      </c>
      <c r="AW36" s="24">
        <v>5</v>
      </c>
      <c r="AX36" s="24">
        <v>3</v>
      </c>
      <c r="AY36" s="24">
        <v>5</v>
      </c>
      <c r="AZ36" s="24">
        <v>4</v>
      </c>
      <c r="BA36" s="24">
        <v>4</v>
      </c>
      <c r="BB36" s="24">
        <v>5</v>
      </c>
      <c r="BC36" s="24">
        <v>4</v>
      </c>
      <c r="BD36" s="24">
        <v>0</v>
      </c>
      <c r="BE36" s="24">
        <v>4</v>
      </c>
      <c r="BF36" s="24">
        <v>0</v>
      </c>
      <c r="BG36" s="24">
        <v>4</v>
      </c>
      <c r="BH36" s="24"/>
      <c r="BI36" s="24"/>
      <c r="BJ36" s="24"/>
      <c r="BK36" s="24"/>
      <c r="BL36" s="24"/>
      <c r="BM36" s="24"/>
      <c r="BN36" s="24"/>
      <c r="BO36" s="24"/>
      <c r="BP36" s="29"/>
      <c r="BQ36" s="159">
        <f>SUM(AV37:BP37)</f>
        <v>42</v>
      </c>
      <c r="BR36" s="135">
        <f>SUM(Y36,AU36,BQ36)</f>
        <v>138</v>
      </c>
      <c r="BS36" s="137">
        <f>IF($BU$5&lt;&gt;0,ROUND(BR36/$BU$5,3),0)</f>
        <v>0.939</v>
      </c>
      <c r="BT36" s="163">
        <f>RANK(BS36,$BS$8:$BS$87)</f>
        <v>2</v>
      </c>
    </row>
    <row r="37" spans="1:72" ht="15.75" thickBot="1">
      <c r="A37" s="141"/>
      <c r="B37" s="142"/>
      <c r="C37" s="143"/>
      <c r="D37" s="106">
        <f>SUM(D36:F36)</f>
        <v>13</v>
      </c>
      <c r="E37" s="107"/>
      <c r="F37" s="107"/>
      <c r="G37" s="107">
        <f>SUM(G36:I36)</f>
        <v>12</v>
      </c>
      <c r="H37" s="107"/>
      <c r="I37" s="107"/>
      <c r="J37" s="107">
        <f>SUM(J36:L36)</f>
        <v>10</v>
      </c>
      <c r="K37" s="107"/>
      <c r="L37" s="107"/>
      <c r="M37" s="107">
        <f>SUM(M36:O36)</f>
        <v>14</v>
      </c>
      <c r="N37" s="107"/>
      <c r="O37" s="107"/>
      <c r="P37" s="107">
        <f>SUM(P36:R36)</f>
        <v>0</v>
      </c>
      <c r="Q37" s="107"/>
      <c r="R37" s="107"/>
      <c r="S37" s="107">
        <f>SUM(S36:U36)</f>
        <v>0</v>
      </c>
      <c r="T37" s="107"/>
      <c r="U37" s="107"/>
      <c r="V37" s="107">
        <f>SUM(V36:X36)</f>
        <v>0</v>
      </c>
      <c r="W37" s="107"/>
      <c r="X37" s="134"/>
      <c r="Y37" s="182"/>
      <c r="Z37" s="152">
        <f>SUM(Z36:AB36)</f>
        <v>12</v>
      </c>
      <c r="AA37" s="153"/>
      <c r="AB37" s="153"/>
      <c r="AC37" s="153">
        <f>SUM(AC36:AE36)</f>
        <v>12</v>
      </c>
      <c r="AD37" s="153"/>
      <c r="AE37" s="153"/>
      <c r="AF37" s="153">
        <f>SUM(AF36:AH36)</f>
        <v>13</v>
      </c>
      <c r="AG37" s="153"/>
      <c r="AH37" s="153"/>
      <c r="AI37" s="153">
        <f>SUM(AI36:AK36)</f>
        <v>10</v>
      </c>
      <c r="AJ37" s="153"/>
      <c r="AK37" s="153"/>
      <c r="AL37" s="153">
        <f>SUM(AL36:AN36)</f>
        <v>0</v>
      </c>
      <c r="AM37" s="153"/>
      <c r="AN37" s="153"/>
      <c r="AO37" s="153">
        <f>SUM(AO36:AQ36)</f>
        <v>0</v>
      </c>
      <c r="AP37" s="153"/>
      <c r="AQ37" s="153"/>
      <c r="AR37" s="153">
        <f>SUM(AR36:AT36)</f>
        <v>0</v>
      </c>
      <c r="AS37" s="153"/>
      <c r="AT37" s="169"/>
      <c r="AU37" s="191"/>
      <c r="AV37" s="146">
        <f>SUM(AV36:AX36)</f>
        <v>12</v>
      </c>
      <c r="AW37" s="147"/>
      <c r="AX37" s="147"/>
      <c r="AY37" s="147">
        <f>SUM(AY36:BA36)</f>
        <v>13</v>
      </c>
      <c r="AZ37" s="147"/>
      <c r="BA37" s="147"/>
      <c r="BB37" s="147">
        <f>SUM(BB36:BD36)</f>
        <v>9</v>
      </c>
      <c r="BC37" s="147"/>
      <c r="BD37" s="147"/>
      <c r="BE37" s="147">
        <f>SUM(BE36:BG36)</f>
        <v>8</v>
      </c>
      <c r="BF37" s="147"/>
      <c r="BG37" s="147"/>
      <c r="BH37" s="147">
        <f>SUM(BH36:BJ36)</f>
        <v>0</v>
      </c>
      <c r="BI37" s="147"/>
      <c r="BJ37" s="147"/>
      <c r="BK37" s="147">
        <f>SUM(BK36:BM36)</f>
        <v>0</v>
      </c>
      <c r="BL37" s="147"/>
      <c r="BM37" s="147"/>
      <c r="BN37" s="147">
        <f>SUM(BN36:BP36)</f>
        <v>0</v>
      </c>
      <c r="BO37" s="147"/>
      <c r="BP37" s="172"/>
      <c r="BQ37" s="178"/>
      <c r="BR37" s="144"/>
      <c r="BS37" s="145"/>
      <c r="BT37" s="162"/>
    </row>
    <row r="38" spans="1:72" ht="15">
      <c r="A38" s="111">
        <v>16</v>
      </c>
      <c r="B38" s="109" t="str">
        <f>'Итоговый результат'!B27</f>
        <v>Стародумов Владимир</v>
      </c>
      <c r="C38" s="113" t="str">
        <f>'Итоговый результат'!C27</f>
        <v>Москва|FreeKnife</v>
      </c>
      <c r="D38" s="30">
        <v>0</v>
      </c>
      <c r="E38" s="22">
        <v>4</v>
      </c>
      <c r="F38" s="22">
        <v>4</v>
      </c>
      <c r="G38" s="22">
        <v>3</v>
      </c>
      <c r="H38" s="22">
        <v>4</v>
      </c>
      <c r="I38" s="22">
        <v>2</v>
      </c>
      <c r="J38" s="22">
        <v>4</v>
      </c>
      <c r="K38" s="22">
        <v>5</v>
      </c>
      <c r="L38" s="22">
        <v>2</v>
      </c>
      <c r="M38" s="22">
        <v>5</v>
      </c>
      <c r="N38" s="22">
        <v>0</v>
      </c>
      <c r="O38" s="22">
        <v>4</v>
      </c>
      <c r="P38" s="22"/>
      <c r="Q38" s="22"/>
      <c r="R38" s="22"/>
      <c r="S38" s="22"/>
      <c r="T38" s="22"/>
      <c r="U38" s="22"/>
      <c r="V38" s="22"/>
      <c r="W38" s="22"/>
      <c r="X38" s="25"/>
      <c r="Y38" s="156">
        <f>SUM(D39:X39)</f>
        <v>37</v>
      </c>
      <c r="Z38" s="26">
        <v>3</v>
      </c>
      <c r="AA38" s="23">
        <v>0</v>
      </c>
      <c r="AB38" s="23">
        <v>4</v>
      </c>
      <c r="AC38" s="23">
        <v>3</v>
      </c>
      <c r="AD38" s="23">
        <v>3</v>
      </c>
      <c r="AE38" s="23">
        <v>3</v>
      </c>
      <c r="AF38" s="23">
        <v>4</v>
      </c>
      <c r="AG38" s="23">
        <v>4</v>
      </c>
      <c r="AH38" s="23">
        <v>0</v>
      </c>
      <c r="AI38" s="23">
        <v>0</v>
      </c>
      <c r="AJ38" s="23">
        <v>0</v>
      </c>
      <c r="AK38" s="23">
        <v>0</v>
      </c>
      <c r="AL38" s="23"/>
      <c r="AM38" s="23"/>
      <c r="AN38" s="23"/>
      <c r="AO38" s="23"/>
      <c r="AP38" s="23"/>
      <c r="AQ38" s="23"/>
      <c r="AR38" s="23"/>
      <c r="AS38" s="23"/>
      <c r="AT38" s="27"/>
      <c r="AU38" s="154">
        <f>SUM(Z39:AT39)</f>
        <v>24</v>
      </c>
      <c r="AV38" s="28">
        <v>0</v>
      </c>
      <c r="AW38" s="24">
        <v>0</v>
      </c>
      <c r="AX38" s="24">
        <v>4</v>
      </c>
      <c r="AY38" s="24">
        <v>0</v>
      </c>
      <c r="AZ38" s="24">
        <v>0</v>
      </c>
      <c r="BA38" s="24">
        <v>0</v>
      </c>
      <c r="BB38" s="24">
        <v>4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/>
      <c r="BI38" s="24"/>
      <c r="BJ38" s="24"/>
      <c r="BK38" s="24"/>
      <c r="BL38" s="24"/>
      <c r="BM38" s="24"/>
      <c r="BN38" s="24"/>
      <c r="BO38" s="24"/>
      <c r="BP38" s="29"/>
      <c r="BQ38" s="159">
        <f>SUM(AV39:BP39)</f>
        <v>8</v>
      </c>
      <c r="BR38" s="135">
        <f>SUM(Y38,AU38,BQ38)</f>
        <v>69</v>
      </c>
      <c r="BS38" s="137">
        <f>IF($BU$5&lt;&gt;0,ROUND(BR38/$BU$5,3),0)</f>
        <v>0.469</v>
      </c>
      <c r="BT38" s="163">
        <f>RANK(BS38,$BS$8:$BS$87)</f>
        <v>15</v>
      </c>
    </row>
    <row r="39" spans="1:72" ht="15.75" thickBot="1">
      <c r="A39" s="112"/>
      <c r="B39" s="110"/>
      <c r="C39" s="114"/>
      <c r="D39" s="129">
        <f>SUM(D38:F38)</f>
        <v>8</v>
      </c>
      <c r="E39" s="108"/>
      <c r="F39" s="108"/>
      <c r="G39" s="108">
        <f>SUM(G38:I38)</f>
        <v>9</v>
      </c>
      <c r="H39" s="108"/>
      <c r="I39" s="108"/>
      <c r="J39" s="108">
        <f>SUM(J38:L38)</f>
        <v>11</v>
      </c>
      <c r="K39" s="108"/>
      <c r="L39" s="108"/>
      <c r="M39" s="108">
        <f>SUM(M38:O38)</f>
        <v>9</v>
      </c>
      <c r="N39" s="108"/>
      <c r="O39" s="108"/>
      <c r="P39" s="108">
        <f>SUM(P38:R38)</f>
        <v>0</v>
      </c>
      <c r="Q39" s="108"/>
      <c r="R39" s="108"/>
      <c r="S39" s="108">
        <f>SUM(S38:U38)</f>
        <v>0</v>
      </c>
      <c r="T39" s="108"/>
      <c r="U39" s="108"/>
      <c r="V39" s="108">
        <f>SUM(V38:X38)</f>
        <v>0</v>
      </c>
      <c r="W39" s="108"/>
      <c r="X39" s="130"/>
      <c r="Y39" s="157"/>
      <c r="Z39" s="131">
        <f>SUM(Z38:AB38)</f>
        <v>7</v>
      </c>
      <c r="AA39" s="132"/>
      <c r="AB39" s="132"/>
      <c r="AC39" s="132">
        <f>SUM(AC38:AE38)</f>
        <v>9</v>
      </c>
      <c r="AD39" s="132"/>
      <c r="AE39" s="132"/>
      <c r="AF39" s="132">
        <f>SUM(AF38:AH38)</f>
        <v>8</v>
      </c>
      <c r="AG39" s="132"/>
      <c r="AH39" s="132"/>
      <c r="AI39" s="132">
        <f>SUM(AI38:AK38)</f>
        <v>0</v>
      </c>
      <c r="AJ39" s="132"/>
      <c r="AK39" s="132"/>
      <c r="AL39" s="132">
        <f>SUM(AL38:AN38)</f>
        <v>0</v>
      </c>
      <c r="AM39" s="132"/>
      <c r="AN39" s="132"/>
      <c r="AO39" s="132">
        <f>SUM(AO38:AQ38)</f>
        <v>0</v>
      </c>
      <c r="AP39" s="132"/>
      <c r="AQ39" s="132"/>
      <c r="AR39" s="132">
        <f>SUM(AR38:AT38)</f>
        <v>0</v>
      </c>
      <c r="AS39" s="132"/>
      <c r="AT39" s="133"/>
      <c r="AU39" s="155"/>
      <c r="AV39" s="140">
        <f>SUM(AV38:AX38)</f>
        <v>4</v>
      </c>
      <c r="AW39" s="139"/>
      <c r="AX39" s="139"/>
      <c r="AY39" s="139">
        <f>SUM(AY38:BA38)</f>
        <v>0</v>
      </c>
      <c r="AZ39" s="139"/>
      <c r="BA39" s="139"/>
      <c r="BB39" s="139">
        <f>SUM(BB38:BD38)</f>
        <v>4</v>
      </c>
      <c r="BC39" s="139"/>
      <c r="BD39" s="139"/>
      <c r="BE39" s="139">
        <f>SUM(BE38:BG38)</f>
        <v>0</v>
      </c>
      <c r="BF39" s="139"/>
      <c r="BG39" s="139"/>
      <c r="BH39" s="139">
        <f>SUM(BH38:BJ38)</f>
        <v>0</v>
      </c>
      <c r="BI39" s="139"/>
      <c r="BJ39" s="139"/>
      <c r="BK39" s="139">
        <f>SUM(BK38:BM38)</f>
        <v>0</v>
      </c>
      <c r="BL39" s="139"/>
      <c r="BM39" s="139"/>
      <c r="BN39" s="139">
        <f>SUM(BN38:BP38)</f>
        <v>0</v>
      </c>
      <c r="BO39" s="139"/>
      <c r="BP39" s="158"/>
      <c r="BQ39" s="160"/>
      <c r="BR39" s="136"/>
      <c r="BS39" s="138"/>
      <c r="BT39" s="164"/>
    </row>
    <row r="40" spans="1:72" ht="15">
      <c r="A40" s="148">
        <v>17</v>
      </c>
      <c r="B40" s="149" t="str">
        <f>'Итоговый результат'!B28</f>
        <v>Воронков Андрей</v>
      </c>
      <c r="C40" s="150" t="str">
        <f>'Итоговый результат'!C28</f>
        <v>Москва|FreeKnife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81">
        <f>SUM(D41:X41)</f>
        <v>0</v>
      </c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/>
      <c r="AU40" s="190">
        <f>SUM(Z41:AT41)</f>
        <v>0</v>
      </c>
      <c r="AV40" s="20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1"/>
      <c r="BQ40" s="178">
        <f>SUM(AV41:BP41)</f>
        <v>0</v>
      </c>
      <c r="BR40" s="144">
        <f>SUM(Y40,AU40,BQ40)</f>
        <v>0</v>
      </c>
      <c r="BS40" s="151">
        <f>IF($BU$5&lt;&gt;0,ROUND(BR40/$BU$5,3),0)</f>
        <v>0</v>
      </c>
      <c r="BT40" s="161">
        <f>RANK(BS40,$BS$8:$BS$87)</f>
        <v>22</v>
      </c>
    </row>
    <row r="41" spans="1:72" ht="15.75" thickBot="1">
      <c r="A41" s="112"/>
      <c r="B41" s="110"/>
      <c r="C41" s="114"/>
      <c r="D41" s="129">
        <f>SUM(D40:F40)</f>
        <v>0</v>
      </c>
      <c r="E41" s="108"/>
      <c r="F41" s="108"/>
      <c r="G41" s="108">
        <f>SUM(G40:I40)</f>
        <v>0</v>
      </c>
      <c r="H41" s="108"/>
      <c r="I41" s="108"/>
      <c r="J41" s="108">
        <f>SUM(J40:L40)</f>
        <v>0</v>
      </c>
      <c r="K41" s="108"/>
      <c r="L41" s="108"/>
      <c r="M41" s="108">
        <f>SUM(M40:O40)</f>
        <v>0</v>
      </c>
      <c r="N41" s="108"/>
      <c r="O41" s="108"/>
      <c r="P41" s="108">
        <f>SUM(P40:R40)</f>
        <v>0</v>
      </c>
      <c r="Q41" s="108"/>
      <c r="R41" s="108"/>
      <c r="S41" s="108">
        <f>SUM(S40:U40)</f>
        <v>0</v>
      </c>
      <c r="T41" s="108"/>
      <c r="U41" s="108"/>
      <c r="V41" s="108">
        <f>SUM(V40:X40)</f>
        <v>0</v>
      </c>
      <c r="W41" s="108"/>
      <c r="X41" s="130"/>
      <c r="Y41" s="157"/>
      <c r="Z41" s="131">
        <f>SUM(Z40:AB40)</f>
        <v>0</v>
      </c>
      <c r="AA41" s="132"/>
      <c r="AB41" s="132"/>
      <c r="AC41" s="132">
        <f>SUM(AC40:AE40)</f>
        <v>0</v>
      </c>
      <c r="AD41" s="132"/>
      <c r="AE41" s="132"/>
      <c r="AF41" s="132">
        <f>SUM(AF40:AH40)</f>
        <v>0</v>
      </c>
      <c r="AG41" s="132"/>
      <c r="AH41" s="132"/>
      <c r="AI41" s="132">
        <f>SUM(AI40:AK40)</f>
        <v>0</v>
      </c>
      <c r="AJ41" s="132"/>
      <c r="AK41" s="132"/>
      <c r="AL41" s="132">
        <f>SUM(AL40:AN40)</f>
        <v>0</v>
      </c>
      <c r="AM41" s="132"/>
      <c r="AN41" s="132"/>
      <c r="AO41" s="132">
        <f>SUM(AO40:AQ40)</f>
        <v>0</v>
      </c>
      <c r="AP41" s="132"/>
      <c r="AQ41" s="132"/>
      <c r="AR41" s="132">
        <f>SUM(AR40:AT40)</f>
        <v>0</v>
      </c>
      <c r="AS41" s="132"/>
      <c r="AT41" s="133"/>
      <c r="AU41" s="155"/>
      <c r="AV41" s="140">
        <f>SUM(AV40:AX40)</f>
        <v>0</v>
      </c>
      <c r="AW41" s="139"/>
      <c r="AX41" s="139"/>
      <c r="AY41" s="139">
        <f>SUM(AY40:BA40)</f>
        <v>0</v>
      </c>
      <c r="AZ41" s="139"/>
      <c r="BA41" s="139"/>
      <c r="BB41" s="139">
        <f>SUM(BB40:BD40)</f>
        <v>0</v>
      </c>
      <c r="BC41" s="139"/>
      <c r="BD41" s="139"/>
      <c r="BE41" s="139">
        <f>SUM(BE40:BG40)</f>
        <v>0</v>
      </c>
      <c r="BF41" s="139"/>
      <c r="BG41" s="139"/>
      <c r="BH41" s="139">
        <f>SUM(BH40:BJ40)</f>
        <v>0</v>
      </c>
      <c r="BI41" s="139"/>
      <c r="BJ41" s="139"/>
      <c r="BK41" s="139">
        <f>SUM(BK40:BM40)</f>
        <v>0</v>
      </c>
      <c r="BL41" s="139"/>
      <c r="BM41" s="139"/>
      <c r="BN41" s="139">
        <f>SUM(BN40:BP40)</f>
        <v>0</v>
      </c>
      <c r="BO41" s="139"/>
      <c r="BP41" s="158"/>
      <c r="BQ41" s="160"/>
      <c r="BR41" s="136"/>
      <c r="BS41" s="138"/>
      <c r="BT41" s="164"/>
    </row>
    <row r="42" spans="1:72" ht="15">
      <c r="A42" s="149">
        <v>18</v>
      </c>
      <c r="B42" s="149" t="str">
        <f>'Итоговый результат'!B29</f>
        <v>Аюпов Альберт</v>
      </c>
      <c r="C42" s="150" t="str">
        <f>'Итоговый результат'!C29</f>
        <v>Москва|FreeKnife</v>
      </c>
      <c r="D42" s="14">
        <v>3</v>
      </c>
      <c r="E42" s="15">
        <v>5</v>
      </c>
      <c r="F42" s="15">
        <v>3</v>
      </c>
      <c r="G42" s="15">
        <v>3</v>
      </c>
      <c r="H42" s="15">
        <v>4</v>
      </c>
      <c r="I42" s="15">
        <v>3</v>
      </c>
      <c r="J42" s="15">
        <v>3</v>
      </c>
      <c r="K42" s="15">
        <v>5</v>
      </c>
      <c r="L42" s="15">
        <v>0</v>
      </c>
      <c r="M42" s="15">
        <v>3</v>
      </c>
      <c r="N42" s="15">
        <v>4</v>
      </c>
      <c r="O42" s="15">
        <v>5</v>
      </c>
      <c r="P42" s="15"/>
      <c r="Q42" s="15"/>
      <c r="R42" s="15"/>
      <c r="S42" s="15"/>
      <c r="T42" s="15"/>
      <c r="U42" s="15"/>
      <c r="V42" s="15"/>
      <c r="W42" s="15"/>
      <c r="X42" s="16"/>
      <c r="Y42" s="181">
        <f>SUM(D43:X43)</f>
        <v>41</v>
      </c>
      <c r="Z42" s="17">
        <v>4</v>
      </c>
      <c r="AA42" s="18">
        <v>0</v>
      </c>
      <c r="AB42" s="18">
        <v>0</v>
      </c>
      <c r="AC42" s="18">
        <v>0</v>
      </c>
      <c r="AD42" s="18">
        <v>4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5</v>
      </c>
      <c r="AK42" s="18">
        <v>0</v>
      </c>
      <c r="AL42" s="18"/>
      <c r="AM42" s="18"/>
      <c r="AN42" s="18"/>
      <c r="AO42" s="18"/>
      <c r="AP42" s="18"/>
      <c r="AQ42" s="18"/>
      <c r="AR42" s="18"/>
      <c r="AS42" s="18"/>
      <c r="AT42" s="19"/>
      <c r="AU42" s="190">
        <f>SUM(Z43:AT43)</f>
        <v>13</v>
      </c>
      <c r="AV42" s="20">
        <v>4</v>
      </c>
      <c r="AW42" s="8">
        <v>1</v>
      </c>
      <c r="AX42" s="8">
        <v>0</v>
      </c>
      <c r="AY42" s="8">
        <v>2</v>
      </c>
      <c r="AZ42" s="8">
        <v>3</v>
      </c>
      <c r="BA42" s="8">
        <v>0</v>
      </c>
      <c r="BB42" s="8">
        <v>0</v>
      </c>
      <c r="BC42" s="8">
        <v>5</v>
      </c>
      <c r="BD42" s="8">
        <v>4</v>
      </c>
      <c r="BE42" s="8">
        <v>4</v>
      </c>
      <c r="BF42" s="8">
        <v>1</v>
      </c>
      <c r="BG42" s="8">
        <v>0</v>
      </c>
      <c r="BH42" s="8"/>
      <c r="BI42" s="8"/>
      <c r="BJ42" s="8"/>
      <c r="BK42" s="8"/>
      <c r="BL42" s="8"/>
      <c r="BM42" s="8"/>
      <c r="BN42" s="8"/>
      <c r="BO42" s="8"/>
      <c r="BP42" s="21"/>
      <c r="BQ42" s="178">
        <f>SUM(AV43:BP43)</f>
        <v>24</v>
      </c>
      <c r="BR42" s="144">
        <f>SUM(Y42,AU42,BQ42)</f>
        <v>78</v>
      </c>
      <c r="BS42" s="151">
        <f>IF($BU$5&lt;&gt;0,ROUND(BR42/$BU$5,3),0)</f>
        <v>0.531</v>
      </c>
      <c r="BT42" s="161">
        <f>RANK(BS42,$BS$8:$BS$87)</f>
        <v>13</v>
      </c>
    </row>
    <row r="43" spans="1:72" ht="15.75" thickBot="1">
      <c r="A43" s="142"/>
      <c r="B43" s="142"/>
      <c r="C43" s="143"/>
      <c r="D43" s="106">
        <f>SUM(D42:F42)</f>
        <v>11</v>
      </c>
      <c r="E43" s="107"/>
      <c r="F43" s="107"/>
      <c r="G43" s="107">
        <f>SUM(G42:I42)</f>
        <v>10</v>
      </c>
      <c r="H43" s="107"/>
      <c r="I43" s="107"/>
      <c r="J43" s="107">
        <f>SUM(J42:L42)</f>
        <v>8</v>
      </c>
      <c r="K43" s="107"/>
      <c r="L43" s="107"/>
      <c r="M43" s="107">
        <f>SUM(M42:O42)</f>
        <v>12</v>
      </c>
      <c r="N43" s="107"/>
      <c r="O43" s="107"/>
      <c r="P43" s="107">
        <f>SUM(P42:R42)</f>
        <v>0</v>
      </c>
      <c r="Q43" s="107"/>
      <c r="R43" s="107"/>
      <c r="S43" s="107">
        <f>SUM(S42:U42)</f>
        <v>0</v>
      </c>
      <c r="T43" s="107"/>
      <c r="U43" s="107"/>
      <c r="V43" s="107">
        <f>SUM(V42:X42)</f>
        <v>0</v>
      </c>
      <c r="W43" s="107"/>
      <c r="X43" s="134"/>
      <c r="Y43" s="182"/>
      <c r="Z43" s="152">
        <f>SUM(Z42:AB42)</f>
        <v>4</v>
      </c>
      <c r="AA43" s="153"/>
      <c r="AB43" s="153"/>
      <c r="AC43" s="153">
        <f>SUM(AC42:AE42)</f>
        <v>4</v>
      </c>
      <c r="AD43" s="153"/>
      <c r="AE43" s="153"/>
      <c r="AF43" s="153">
        <f>SUM(AF42:AH42)</f>
        <v>0</v>
      </c>
      <c r="AG43" s="153"/>
      <c r="AH43" s="153"/>
      <c r="AI43" s="153">
        <f>SUM(AI42:AK42)</f>
        <v>5</v>
      </c>
      <c r="AJ43" s="153"/>
      <c r="AK43" s="153"/>
      <c r="AL43" s="153">
        <f>SUM(AL42:AN42)</f>
        <v>0</v>
      </c>
      <c r="AM43" s="153"/>
      <c r="AN43" s="153"/>
      <c r="AO43" s="153">
        <f>SUM(AO42:AQ42)</f>
        <v>0</v>
      </c>
      <c r="AP43" s="153"/>
      <c r="AQ43" s="153"/>
      <c r="AR43" s="153">
        <f>SUM(AR42:AT42)</f>
        <v>0</v>
      </c>
      <c r="AS43" s="153"/>
      <c r="AT43" s="169"/>
      <c r="AU43" s="191"/>
      <c r="AV43" s="146">
        <f>SUM(AV42:AX42)</f>
        <v>5</v>
      </c>
      <c r="AW43" s="147"/>
      <c r="AX43" s="147"/>
      <c r="AY43" s="147">
        <f>SUM(AY42:BA42)</f>
        <v>5</v>
      </c>
      <c r="AZ43" s="147"/>
      <c r="BA43" s="147"/>
      <c r="BB43" s="147">
        <f>SUM(BB42:BD42)</f>
        <v>9</v>
      </c>
      <c r="BC43" s="147"/>
      <c r="BD43" s="147"/>
      <c r="BE43" s="147">
        <f>SUM(BE42:BG42)</f>
        <v>5</v>
      </c>
      <c r="BF43" s="147"/>
      <c r="BG43" s="147"/>
      <c r="BH43" s="147">
        <f>SUM(BH42:BJ42)</f>
        <v>0</v>
      </c>
      <c r="BI43" s="147"/>
      <c r="BJ43" s="147"/>
      <c r="BK43" s="147">
        <f>SUM(BK42:BM42)</f>
        <v>0</v>
      </c>
      <c r="BL43" s="147"/>
      <c r="BM43" s="147"/>
      <c r="BN43" s="147">
        <f>SUM(BN42:BP42)</f>
        <v>0</v>
      </c>
      <c r="BO43" s="147"/>
      <c r="BP43" s="172"/>
      <c r="BQ43" s="178"/>
      <c r="BR43" s="144"/>
      <c r="BS43" s="145"/>
      <c r="BT43" s="162"/>
    </row>
    <row r="44" spans="1:72" ht="15">
      <c r="A44" s="111">
        <v>19</v>
      </c>
      <c r="B44" s="109" t="str">
        <f>'Итоговый результат'!B30</f>
        <v>Седышев Михаил</v>
      </c>
      <c r="C44" s="113" t="str">
        <f>'Итоговый результат'!C30</f>
        <v>Самара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5"/>
      <c r="Y44" s="156">
        <f>SUM(D45:X45)</f>
        <v>0</v>
      </c>
      <c r="Z44" s="2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7"/>
      <c r="AU44" s="154">
        <f>SUM(Z45:AT45)</f>
        <v>0</v>
      </c>
      <c r="AV44" s="28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9"/>
      <c r="BQ44" s="159">
        <f>SUM(AV45:BP45)</f>
        <v>0</v>
      </c>
      <c r="BR44" s="135">
        <f>SUM(Y44,AU44,BQ44)</f>
        <v>0</v>
      </c>
      <c r="BS44" s="137">
        <f>IF($BU$5&lt;&gt;0,ROUND(BR44/$BU$5,3),0)</f>
        <v>0</v>
      </c>
      <c r="BT44" s="163">
        <f>RANK(BS44,$BS$8:$BS$87)</f>
        <v>22</v>
      </c>
    </row>
    <row r="45" spans="1:72" ht="15.75" thickBot="1">
      <c r="A45" s="141"/>
      <c r="B45" s="142"/>
      <c r="C45" s="143"/>
      <c r="D45" s="106">
        <f>SUM(D44:F44)</f>
        <v>0</v>
      </c>
      <c r="E45" s="107"/>
      <c r="F45" s="107"/>
      <c r="G45" s="107">
        <f>SUM(G44:I44)</f>
        <v>0</v>
      </c>
      <c r="H45" s="107"/>
      <c r="I45" s="107"/>
      <c r="J45" s="107">
        <f>SUM(J44:L44)</f>
        <v>0</v>
      </c>
      <c r="K45" s="107"/>
      <c r="L45" s="107"/>
      <c r="M45" s="107">
        <f>SUM(M44:O44)</f>
        <v>0</v>
      </c>
      <c r="N45" s="107"/>
      <c r="O45" s="107"/>
      <c r="P45" s="107">
        <f>SUM(P44:R44)</f>
        <v>0</v>
      </c>
      <c r="Q45" s="107"/>
      <c r="R45" s="107"/>
      <c r="S45" s="107">
        <f>SUM(S44:U44)</f>
        <v>0</v>
      </c>
      <c r="T45" s="107"/>
      <c r="U45" s="107"/>
      <c r="V45" s="107">
        <f>SUM(V44:X44)</f>
        <v>0</v>
      </c>
      <c r="W45" s="107"/>
      <c r="X45" s="134"/>
      <c r="Y45" s="182"/>
      <c r="Z45" s="152">
        <f>SUM(Z44:AB44)</f>
        <v>0</v>
      </c>
      <c r="AA45" s="153"/>
      <c r="AB45" s="153"/>
      <c r="AC45" s="153">
        <f>SUM(AC44:AE44)</f>
        <v>0</v>
      </c>
      <c r="AD45" s="153"/>
      <c r="AE45" s="153"/>
      <c r="AF45" s="153">
        <f>SUM(AF44:AH44)</f>
        <v>0</v>
      </c>
      <c r="AG45" s="153"/>
      <c r="AH45" s="153"/>
      <c r="AI45" s="153">
        <f>SUM(AI44:AK44)</f>
        <v>0</v>
      </c>
      <c r="AJ45" s="153"/>
      <c r="AK45" s="153"/>
      <c r="AL45" s="153">
        <f>SUM(AL44:AN44)</f>
        <v>0</v>
      </c>
      <c r="AM45" s="153"/>
      <c r="AN45" s="153"/>
      <c r="AO45" s="153">
        <f>SUM(AO44:AQ44)</f>
        <v>0</v>
      </c>
      <c r="AP45" s="153"/>
      <c r="AQ45" s="153"/>
      <c r="AR45" s="153">
        <f>SUM(AR44:AT44)</f>
        <v>0</v>
      </c>
      <c r="AS45" s="153"/>
      <c r="AT45" s="169"/>
      <c r="AU45" s="191"/>
      <c r="AV45" s="146">
        <f>SUM(AV44:AX44)</f>
        <v>0</v>
      </c>
      <c r="AW45" s="147"/>
      <c r="AX45" s="147"/>
      <c r="AY45" s="147">
        <f>SUM(AY44:BA44)</f>
        <v>0</v>
      </c>
      <c r="AZ45" s="147"/>
      <c r="BA45" s="147"/>
      <c r="BB45" s="147">
        <f>SUM(BB44:BD44)</f>
        <v>0</v>
      </c>
      <c r="BC45" s="147"/>
      <c r="BD45" s="147"/>
      <c r="BE45" s="147">
        <f>SUM(BE44:BG44)</f>
        <v>0</v>
      </c>
      <c r="BF45" s="147"/>
      <c r="BG45" s="147"/>
      <c r="BH45" s="147">
        <f>SUM(BH44:BJ44)</f>
        <v>0</v>
      </c>
      <c r="BI45" s="147"/>
      <c r="BJ45" s="147"/>
      <c r="BK45" s="147">
        <f>SUM(BK44:BM44)</f>
        <v>0</v>
      </c>
      <c r="BL45" s="147"/>
      <c r="BM45" s="147"/>
      <c r="BN45" s="147">
        <f>SUM(BN44:BP44)</f>
        <v>0</v>
      </c>
      <c r="BO45" s="147"/>
      <c r="BP45" s="172"/>
      <c r="BQ45" s="178"/>
      <c r="BR45" s="144"/>
      <c r="BS45" s="145"/>
      <c r="BT45" s="162"/>
    </row>
    <row r="46" spans="1:72" ht="15">
      <c r="A46" s="111">
        <v>20</v>
      </c>
      <c r="B46" s="109" t="str">
        <f>'Итоговый результат'!B31</f>
        <v>Большов Игорь</v>
      </c>
      <c r="C46" s="113" t="str">
        <f>'Итоговый результат'!C31</f>
        <v>Москва|FreeKnife</v>
      </c>
      <c r="D46" s="30">
        <v>0</v>
      </c>
      <c r="E46" s="22">
        <v>4</v>
      </c>
      <c r="F46" s="22">
        <v>4</v>
      </c>
      <c r="G46" s="22">
        <v>4</v>
      </c>
      <c r="H46" s="22">
        <v>4</v>
      </c>
      <c r="I46" s="22">
        <v>2</v>
      </c>
      <c r="J46" s="22">
        <v>4</v>
      </c>
      <c r="K46" s="22">
        <v>5</v>
      </c>
      <c r="L46" s="22">
        <v>3</v>
      </c>
      <c r="M46" s="22">
        <v>0</v>
      </c>
      <c r="N46" s="22">
        <v>4</v>
      </c>
      <c r="O46" s="22">
        <v>3</v>
      </c>
      <c r="P46" s="22"/>
      <c r="Q46" s="22"/>
      <c r="R46" s="22"/>
      <c r="S46" s="22"/>
      <c r="T46" s="22"/>
      <c r="U46" s="22"/>
      <c r="V46" s="22"/>
      <c r="W46" s="22"/>
      <c r="X46" s="25"/>
      <c r="Y46" s="156">
        <f>SUM(D47:X47)</f>
        <v>37</v>
      </c>
      <c r="Z46" s="26">
        <v>0</v>
      </c>
      <c r="AA46" s="23">
        <v>5</v>
      </c>
      <c r="AB46" s="23">
        <v>0</v>
      </c>
      <c r="AC46" s="23">
        <v>0</v>
      </c>
      <c r="AD46" s="23">
        <v>3</v>
      </c>
      <c r="AE46" s="23">
        <v>1</v>
      </c>
      <c r="AF46" s="23">
        <v>0</v>
      </c>
      <c r="AG46" s="23">
        <v>4</v>
      </c>
      <c r="AH46" s="23">
        <v>3</v>
      </c>
      <c r="AI46" s="23">
        <v>0</v>
      </c>
      <c r="AJ46" s="23">
        <v>0</v>
      </c>
      <c r="AK46" s="23">
        <v>0</v>
      </c>
      <c r="AL46" s="23"/>
      <c r="AM46" s="23"/>
      <c r="AN46" s="23"/>
      <c r="AO46" s="23"/>
      <c r="AP46" s="23"/>
      <c r="AQ46" s="23"/>
      <c r="AR46" s="23"/>
      <c r="AS46" s="23"/>
      <c r="AT46" s="27"/>
      <c r="AU46" s="154">
        <f>SUM(Z47:AT47)</f>
        <v>16</v>
      </c>
      <c r="AV46" s="28">
        <v>0</v>
      </c>
      <c r="AW46" s="24">
        <v>4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4</v>
      </c>
      <c r="BD46" s="24">
        <v>0</v>
      </c>
      <c r="BE46" s="24">
        <v>0</v>
      </c>
      <c r="BF46" s="24">
        <v>0</v>
      </c>
      <c r="BG46" s="24">
        <v>0</v>
      </c>
      <c r="BH46" s="24"/>
      <c r="BI46" s="24"/>
      <c r="BJ46" s="24"/>
      <c r="BK46" s="24"/>
      <c r="BL46" s="24"/>
      <c r="BM46" s="24"/>
      <c r="BN46" s="24"/>
      <c r="BO46" s="24"/>
      <c r="BP46" s="29"/>
      <c r="BQ46" s="159">
        <f>SUM(AV47:BP47)</f>
        <v>8</v>
      </c>
      <c r="BR46" s="135">
        <f>SUM(Y46,AU46,BQ46)</f>
        <v>61</v>
      </c>
      <c r="BS46" s="137">
        <f>IF($BU$5&lt;&gt;0,ROUND(BR46/$BU$5,3),0)</f>
        <v>0.415</v>
      </c>
      <c r="BT46" s="163">
        <f>RANK(BS46,$BS$8:$BS$87)</f>
        <v>16</v>
      </c>
    </row>
    <row r="47" spans="1:72" ht="15.75" thickBot="1">
      <c r="A47" s="112"/>
      <c r="B47" s="110"/>
      <c r="C47" s="114"/>
      <c r="D47" s="129">
        <f>SUM(D46:F46)</f>
        <v>8</v>
      </c>
      <c r="E47" s="108"/>
      <c r="F47" s="108"/>
      <c r="G47" s="108">
        <f>SUM(G46:I46)</f>
        <v>10</v>
      </c>
      <c r="H47" s="108"/>
      <c r="I47" s="108"/>
      <c r="J47" s="108">
        <f>SUM(J46:L46)</f>
        <v>12</v>
      </c>
      <c r="K47" s="108"/>
      <c r="L47" s="108"/>
      <c r="M47" s="108">
        <f>SUM(M46:O46)</f>
        <v>7</v>
      </c>
      <c r="N47" s="108"/>
      <c r="O47" s="108"/>
      <c r="P47" s="108">
        <f>SUM(P46:R46)</f>
        <v>0</v>
      </c>
      <c r="Q47" s="108"/>
      <c r="R47" s="108"/>
      <c r="S47" s="108">
        <f>SUM(S46:U46)</f>
        <v>0</v>
      </c>
      <c r="T47" s="108"/>
      <c r="U47" s="108"/>
      <c r="V47" s="108">
        <f>SUM(V46:X46)</f>
        <v>0</v>
      </c>
      <c r="W47" s="108"/>
      <c r="X47" s="130"/>
      <c r="Y47" s="157"/>
      <c r="Z47" s="131">
        <f>SUM(Z46:AB46)</f>
        <v>5</v>
      </c>
      <c r="AA47" s="132"/>
      <c r="AB47" s="132"/>
      <c r="AC47" s="132">
        <f>SUM(AC46:AE46)</f>
        <v>4</v>
      </c>
      <c r="AD47" s="132"/>
      <c r="AE47" s="132"/>
      <c r="AF47" s="132">
        <f>SUM(AF46:AH46)</f>
        <v>7</v>
      </c>
      <c r="AG47" s="132"/>
      <c r="AH47" s="132"/>
      <c r="AI47" s="132">
        <f>SUM(AI46:AK46)</f>
        <v>0</v>
      </c>
      <c r="AJ47" s="132"/>
      <c r="AK47" s="132"/>
      <c r="AL47" s="132">
        <f>SUM(AL46:AN46)</f>
        <v>0</v>
      </c>
      <c r="AM47" s="132"/>
      <c r="AN47" s="132"/>
      <c r="AO47" s="132">
        <f>SUM(AO46:AQ46)</f>
        <v>0</v>
      </c>
      <c r="AP47" s="132"/>
      <c r="AQ47" s="132"/>
      <c r="AR47" s="132">
        <f>SUM(AR46:AT46)</f>
        <v>0</v>
      </c>
      <c r="AS47" s="132"/>
      <c r="AT47" s="133"/>
      <c r="AU47" s="155"/>
      <c r="AV47" s="140">
        <f>SUM(AV46:AX46)</f>
        <v>4</v>
      </c>
      <c r="AW47" s="139"/>
      <c r="AX47" s="139"/>
      <c r="AY47" s="139">
        <f>SUM(AY46:BA46)</f>
        <v>0</v>
      </c>
      <c r="AZ47" s="139"/>
      <c r="BA47" s="139"/>
      <c r="BB47" s="139">
        <f>SUM(BB46:BD46)</f>
        <v>4</v>
      </c>
      <c r="BC47" s="139"/>
      <c r="BD47" s="139"/>
      <c r="BE47" s="139">
        <f>SUM(BE46:BG46)</f>
        <v>0</v>
      </c>
      <c r="BF47" s="139"/>
      <c r="BG47" s="139"/>
      <c r="BH47" s="139">
        <f>SUM(BH46:BJ46)</f>
        <v>0</v>
      </c>
      <c r="BI47" s="139"/>
      <c r="BJ47" s="139"/>
      <c r="BK47" s="139">
        <f>SUM(BK46:BM46)</f>
        <v>0</v>
      </c>
      <c r="BL47" s="139"/>
      <c r="BM47" s="139"/>
      <c r="BN47" s="139">
        <f>SUM(BN46:BP46)</f>
        <v>0</v>
      </c>
      <c r="BO47" s="139"/>
      <c r="BP47" s="158"/>
      <c r="BQ47" s="160"/>
      <c r="BR47" s="136"/>
      <c r="BS47" s="138"/>
      <c r="BT47" s="164"/>
    </row>
    <row r="48" spans="1:72" ht="15">
      <c r="A48" s="148">
        <v>21</v>
      </c>
      <c r="B48" s="149" t="str">
        <f>'Итоговый результат'!B32</f>
        <v>Ерошин Анатолий</v>
      </c>
      <c r="C48" s="150" t="str">
        <f>'Итоговый результат'!C32</f>
        <v>Москва</v>
      </c>
      <c r="D48" s="14">
        <v>5</v>
      </c>
      <c r="E48" s="15">
        <v>3</v>
      </c>
      <c r="F48" s="15">
        <v>2</v>
      </c>
      <c r="G48" s="15">
        <v>3</v>
      </c>
      <c r="H48" s="15">
        <v>5</v>
      </c>
      <c r="I48" s="15">
        <v>3</v>
      </c>
      <c r="J48" s="15">
        <v>4</v>
      </c>
      <c r="K48" s="15">
        <v>0</v>
      </c>
      <c r="L48" s="15">
        <v>2</v>
      </c>
      <c r="M48" s="15">
        <v>0</v>
      </c>
      <c r="N48" s="15">
        <v>5</v>
      </c>
      <c r="O48" s="15">
        <v>0</v>
      </c>
      <c r="P48" s="15"/>
      <c r="Q48" s="15"/>
      <c r="R48" s="15"/>
      <c r="S48" s="15"/>
      <c r="T48" s="15"/>
      <c r="U48" s="15"/>
      <c r="V48" s="15"/>
      <c r="W48" s="15"/>
      <c r="X48" s="16"/>
      <c r="Y48" s="181">
        <f>SUM(D49:X49)</f>
        <v>32</v>
      </c>
      <c r="Z48" s="17">
        <v>0</v>
      </c>
      <c r="AA48" s="18">
        <v>0</v>
      </c>
      <c r="AB48" s="18">
        <v>4</v>
      </c>
      <c r="AC48" s="18">
        <v>0</v>
      </c>
      <c r="AD48" s="18">
        <v>0</v>
      </c>
      <c r="AE48" s="18">
        <v>5</v>
      </c>
      <c r="AF48" s="18">
        <v>3</v>
      </c>
      <c r="AG48" s="18">
        <v>4</v>
      </c>
      <c r="AH48" s="18">
        <v>2</v>
      </c>
      <c r="AI48" s="18">
        <v>2</v>
      </c>
      <c r="AJ48" s="18">
        <v>0</v>
      </c>
      <c r="AK48" s="18">
        <v>2</v>
      </c>
      <c r="AL48" s="18"/>
      <c r="AM48" s="18"/>
      <c r="AN48" s="18"/>
      <c r="AO48" s="18"/>
      <c r="AP48" s="18"/>
      <c r="AQ48" s="18"/>
      <c r="AR48" s="18"/>
      <c r="AS48" s="18"/>
      <c r="AT48" s="19"/>
      <c r="AU48" s="190">
        <f>SUM(Z49:AT49)</f>
        <v>22</v>
      </c>
      <c r="AV48" s="20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4</v>
      </c>
      <c r="BH48" s="8"/>
      <c r="BI48" s="8"/>
      <c r="BJ48" s="8"/>
      <c r="BK48" s="8"/>
      <c r="BL48" s="8"/>
      <c r="BM48" s="8"/>
      <c r="BN48" s="8"/>
      <c r="BO48" s="8"/>
      <c r="BP48" s="21"/>
      <c r="BQ48" s="178">
        <f>SUM(AV49:BP49)</f>
        <v>4</v>
      </c>
      <c r="BR48" s="144">
        <f>SUM(Y48,AU48,BQ48)</f>
        <v>58</v>
      </c>
      <c r="BS48" s="151">
        <f>IF($BU$5&lt;&gt;0,ROUND(BR48/$BU$5,3),0)</f>
        <v>0.395</v>
      </c>
      <c r="BT48" s="161">
        <f>RANK(BS48,$BS$8:$BS$87)</f>
        <v>19</v>
      </c>
    </row>
    <row r="49" spans="1:72" ht="15.75" thickBot="1">
      <c r="A49" s="112"/>
      <c r="B49" s="110"/>
      <c r="C49" s="114"/>
      <c r="D49" s="129">
        <f>SUM(D48:F48)</f>
        <v>10</v>
      </c>
      <c r="E49" s="108"/>
      <c r="F49" s="108"/>
      <c r="G49" s="108">
        <f>SUM(G48:I48)</f>
        <v>11</v>
      </c>
      <c r="H49" s="108"/>
      <c r="I49" s="108"/>
      <c r="J49" s="108">
        <f>SUM(J48:L48)</f>
        <v>6</v>
      </c>
      <c r="K49" s="108"/>
      <c r="L49" s="108"/>
      <c r="M49" s="108">
        <f>SUM(M48:O48)</f>
        <v>5</v>
      </c>
      <c r="N49" s="108"/>
      <c r="O49" s="108"/>
      <c r="P49" s="108">
        <f>SUM(P48:R48)</f>
        <v>0</v>
      </c>
      <c r="Q49" s="108"/>
      <c r="R49" s="108"/>
      <c r="S49" s="108">
        <f>SUM(S48:U48)</f>
        <v>0</v>
      </c>
      <c r="T49" s="108"/>
      <c r="U49" s="108"/>
      <c r="V49" s="108">
        <f>SUM(V48:X48)</f>
        <v>0</v>
      </c>
      <c r="W49" s="108"/>
      <c r="X49" s="130"/>
      <c r="Y49" s="157"/>
      <c r="Z49" s="131">
        <f>SUM(Z48:AB48)</f>
        <v>4</v>
      </c>
      <c r="AA49" s="132"/>
      <c r="AB49" s="132"/>
      <c r="AC49" s="132">
        <f>SUM(AC48:AE48)</f>
        <v>5</v>
      </c>
      <c r="AD49" s="132"/>
      <c r="AE49" s="132"/>
      <c r="AF49" s="132">
        <f>SUM(AF48:AH48)</f>
        <v>9</v>
      </c>
      <c r="AG49" s="132"/>
      <c r="AH49" s="132"/>
      <c r="AI49" s="132">
        <f>SUM(AI48:AK48)</f>
        <v>4</v>
      </c>
      <c r="AJ49" s="132"/>
      <c r="AK49" s="132"/>
      <c r="AL49" s="132">
        <f>SUM(AL48:AN48)</f>
        <v>0</v>
      </c>
      <c r="AM49" s="132"/>
      <c r="AN49" s="132"/>
      <c r="AO49" s="132">
        <f>SUM(AO48:AQ48)</f>
        <v>0</v>
      </c>
      <c r="AP49" s="132"/>
      <c r="AQ49" s="132"/>
      <c r="AR49" s="132">
        <f>SUM(AR48:AT48)</f>
        <v>0</v>
      </c>
      <c r="AS49" s="132"/>
      <c r="AT49" s="133"/>
      <c r="AU49" s="155"/>
      <c r="AV49" s="140">
        <f>SUM(AV48:AX48)</f>
        <v>0</v>
      </c>
      <c r="AW49" s="139"/>
      <c r="AX49" s="139"/>
      <c r="AY49" s="139">
        <f>SUM(AY48:BA48)</f>
        <v>0</v>
      </c>
      <c r="AZ49" s="139"/>
      <c r="BA49" s="139"/>
      <c r="BB49" s="139">
        <f>SUM(BB48:BD48)</f>
        <v>0</v>
      </c>
      <c r="BC49" s="139"/>
      <c r="BD49" s="139"/>
      <c r="BE49" s="139">
        <f>SUM(BE48:BG48)</f>
        <v>4</v>
      </c>
      <c r="BF49" s="139"/>
      <c r="BG49" s="139"/>
      <c r="BH49" s="139">
        <f>SUM(BH48:BJ48)</f>
        <v>0</v>
      </c>
      <c r="BI49" s="139"/>
      <c r="BJ49" s="139"/>
      <c r="BK49" s="139">
        <f>SUM(BK48:BM48)</f>
        <v>0</v>
      </c>
      <c r="BL49" s="139"/>
      <c r="BM49" s="139"/>
      <c r="BN49" s="139">
        <f>SUM(BN48:BP48)</f>
        <v>0</v>
      </c>
      <c r="BO49" s="139"/>
      <c r="BP49" s="158"/>
      <c r="BQ49" s="160"/>
      <c r="BR49" s="136"/>
      <c r="BS49" s="138"/>
      <c r="BT49" s="164"/>
    </row>
    <row r="50" spans="1:72" ht="15">
      <c r="A50" s="149">
        <v>22</v>
      </c>
      <c r="B50" s="149" t="str">
        <f>'Итоговый результат'!B33</f>
        <v>Ольхов Евгений</v>
      </c>
      <c r="C50" s="150" t="str">
        <f>'Итоговый результат'!C33</f>
        <v>Москва|СДР</v>
      </c>
      <c r="D50" s="14">
        <v>5</v>
      </c>
      <c r="E50" s="15">
        <v>5</v>
      </c>
      <c r="F50" s="15">
        <v>3</v>
      </c>
      <c r="G50" s="15">
        <v>0</v>
      </c>
      <c r="H50" s="15">
        <v>4</v>
      </c>
      <c r="I50" s="15">
        <v>4</v>
      </c>
      <c r="J50" s="15">
        <v>5</v>
      </c>
      <c r="K50" s="15">
        <v>5</v>
      </c>
      <c r="L50" s="15">
        <v>5</v>
      </c>
      <c r="M50" s="15">
        <v>5</v>
      </c>
      <c r="N50" s="15">
        <v>3</v>
      </c>
      <c r="O50" s="15">
        <v>4</v>
      </c>
      <c r="P50" s="15"/>
      <c r="Q50" s="15"/>
      <c r="R50" s="15"/>
      <c r="S50" s="15"/>
      <c r="T50" s="15"/>
      <c r="U50" s="15"/>
      <c r="V50" s="15"/>
      <c r="W50" s="15"/>
      <c r="X50" s="16"/>
      <c r="Y50" s="181">
        <f>SUM(D51:X51)</f>
        <v>48</v>
      </c>
      <c r="Z50" s="17">
        <v>3</v>
      </c>
      <c r="AA50" s="18">
        <v>3</v>
      </c>
      <c r="AB50" s="18">
        <v>5</v>
      </c>
      <c r="AC50" s="18">
        <v>3</v>
      </c>
      <c r="AD50" s="18">
        <v>4</v>
      </c>
      <c r="AE50" s="18">
        <v>5</v>
      </c>
      <c r="AF50" s="18">
        <v>3</v>
      </c>
      <c r="AG50" s="18">
        <v>1</v>
      </c>
      <c r="AH50" s="18">
        <v>3</v>
      </c>
      <c r="AI50" s="18">
        <v>5</v>
      </c>
      <c r="AJ50" s="18">
        <v>5</v>
      </c>
      <c r="AK50" s="18">
        <v>4</v>
      </c>
      <c r="AL50" s="18"/>
      <c r="AM50" s="18"/>
      <c r="AN50" s="18"/>
      <c r="AO50" s="18"/>
      <c r="AP50" s="18"/>
      <c r="AQ50" s="18"/>
      <c r="AR50" s="18"/>
      <c r="AS50" s="18"/>
      <c r="AT50" s="19"/>
      <c r="AU50" s="190">
        <f>SUM(Z51:AT51)</f>
        <v>44</v>
      </c>
      <c r="AV50" s="20">
        <v>3</v>
      </c>
      <c r="AW50" s="8">
        <v>5</v>
      </c>
      <c r="AX50" s="8">
        <v>4</v>
      </c>
      <c r="AY50" s="8">
        <v>1</v>
      </c>
      <c r="AZ50" s="8">
        <v>4</v>
      </c>
      <c r="BA50" s="8">
        <v>4</v>
      </c>
      <c r="BB50" s="8">
        <v>0</v>
      </c>
      <c r="BC50" s="8">
        <v>3</v>
      </c>
      <c r="BD50" s="8">
        <v>3</v>
      </c>
      <c r="BE50" s="8">
        <v>4</v>
      </c>
      <c r="BF50" s="8">
        <v>0</v>
      </c>
      <c r="BG50" s="8">
        <v>2</v>
      </c>
      <c r="BH50" s="8"/>
      <c r="BI50" s="8"/>
      <c r="BJ50" s="8"/>
      <c r="BK50" s="8"/>
      <c r="BL50" s="8"/>
      <c r="BM50" s="8"/>
      <c r="BN50" s="8"/>
      <c r="BO50" s="8"/>
      <c r="BP50" s="21"/>
      <c r="BQ50" s="178">
        <f>SUM(AV51:BP51)</f>
        <v>33</v>
      </c>
      <c r="BR50" s="144">
        <f>SUM(Y50,AU50,BQ50)</f>
        <v>125</v>
      </c>
      <c r="BS50" s="151">
        <f>IF($BU$5&lt;&gt;0,ROUND(BR50/$BU$5,3),0)</f>
        <v>0.85</v>
      </c>
      <c r="BT50" s="161">
        <f>RANK(BS50,$BS$8:$BS$87)</f>
        <v>4</v>
      </c>
    </row>
    <row r="51" spans="1:72" ht="15.75" thickBot="1">
      <c r="A51" s="142"/>
      <c r="B51" s="142"/>
      <c r="C51" s="143"/>
      <c r="D51" s="106">
        <f>SUM(D50:F50)</f>
        <v>13</v>
      </c>
      <c r="E51" s="107"/>
      <c r="F51" s="107"/>
      <c r="G51" s="107">
        <f>SUM(G50:I50)</f>
        <v>8</v>
      </c>
      <c r="H51" s="107"/>
      <c r="I51" s="107"/>
      <c r="J51" s="107">
        <f>SUM(J50:L50)</f>
        <v>15</v>
      </c>
      <c r="K51" s="107"/>
      <c r="L51" s="107"/>
      <c r="M51" s="107">
        <f>SUM(M50:O50)</f>
        <v>12</v>
      </c>
      <c r="N51" s="107"/>
      <c r="O51" s="107"/>
      <c r="P51" s="107">
        <f>SUM(P50:R50)</f>
        <v>0</v>
      </c>
      <c r="Q51" s="107"/>
      <c r="R51" s="107"/>
      <c r="S51" s="107">
        <f>SUM(S50:U50)</f>
        <v>0</v>
      </c>
      <c r="T51" s="107"/>
      <c r="U51" s="107"/>
      <c r="V51" s="107">
        <f>SUM(V50:X50)</f>
        <v>0</v>
      </c>
      <c r="W51" s="107"/>
      <c r="X51" s="134"/>
      <c r="Y51" s="182"/>
      <c r="Z51" s="152">
        <f>SUM(Z50:AB50)</f>
        <v>11</v>
      </c>
      <c r="AA51" s="153"/>
      <c r="AB51" s="153"/>
      <c r="AC51" s="153">
        <f>SUM(AC50:AE50)</f>
        <v>12</v>
      </c>
      <c r="AD51" s="153"/>
      <c r="AE51" s="153"/>
      <c r="AF51" s="153">
        <f>SUM(AF50:AH50)</f>
        <v>7</v>
      </c>
      <c r="AG51" s="153"/>
      <c r="AH51" s="153"/>
      <c r="AI51" s="153">
        <f>SUM(AI50:AK50)</f>
        <v>14</v>
      </c>
      <c r="AJ51" s="153"/>
      <c r="AK51" s="153"/>
      <c r="AL51" s="153">
        <f>SUM(AL50:AN50)</f>
        <v>0</v>
      </c>
      <c r="AM51" s="153"/>
      <c r="AN51" s="153"/>
      <c r="AO51" s="153">
        <f>SUM(AO50:AQ50)</f>
        <v>0</v>
      </c>
      <c r="AP51" s="153"/>
      <c r="AQ51" s="153"/>
      <c r="AR51" s="153">
        <f>SUM(AR50:AT50)</f>
        <v>0</v>
      </c>
      <c r="AS51" s="153"/>
      <c r="AT51" s="169"/>
      <c r="AU51" s="191"/>
      <c r="AV51" s="146">
        <f>SUM(AV50:AX50)</f>
        <v>12</v>
      </c>
      <c r="AW51" s="147"/>
      <c r="AX51" s="147"/>
      <c r="AY51" s="147">
        <f>SUM(AY50:BA50)</f>
        <v>9</v>
      </c>
      <c r="AZ51" s="147"/>
      <c r="BA51" s="147"/>
      <c r="BB51" s="147">
        <f>SUM(BB50:BD50)</f>
        <v>6</v>
      </c>
      <c r="BC51" s="147"/>
      <c r="BD51" s="147"/>
      <c r="BE51" s="147">
        <f>SUM(BE50:BG50)</f>
        <v>6</v>
      </c>
      <c r="BF51" s="147"/>
      <c r="BG51" s="147"/>
      <c r="BH51" s="147">
        <f>SUM(BH50:BJ50)</f>
        <v>0</v>
      </c>
      <c r="BI51" s="147"/>
      <c r="BJ51" s="147"/>
      <c r="BK51" s="147">
        <f>SUM(BK50:BM50)</f>
        <v>0</v>
      </c>
      <c r="BL51" s="147"/>
      <c r="BM51" s="147"/>
      <c r="BN51" s="147">
        <f>SUM(BN50:BP50)</f>
        <v>0</v>
      </c>
      <c r="BO51" s="147"/>
      <c r="BP51" s="172"/>
      <c r="BQ51" s="178"/>
      <c r="BR51" s="144"/>
      <c r="BS51" s="145"/>
      <c r="BT51" s="162"/>
    </row>
    <row r="52" spans="1:72" ht="15">
      <c r="A52" s="111">
        <v>23</v>
      </c>
      <c r="B52" s="109" t="str">
        <f>'Итоговый результат'!B34</f>
        <v>Акименко Андрей</v>
      </c>
      <c r="C52" s="113" t="str">
        <f>'Итоговый результат'!C34</f>
        <v>МО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5"/>
      <c r="Y52" s="156">
        <f>SUM(D53:X53)</f>
        <v>0</v>
      </c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7"/>
      <c r="AU52" s="154">
        <f>SUM(Z53:AT53)</f>
        <v>0</v>
      </c>
      <c r="AV52" s="28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9"/>
      <c r="BQ52" s="159">
        <f>SUM(AV53:BP53)</f>
        <v>0</v>
      </c>
      <c r="BR52" s="135">
        <f>SUM(Y52,AU52,BQ52)</f>
        <v>0</v>
      </c>
      <c r="BS52" s="137">
        <f>IF($BU$5&lt;&gt;0,ROUND(BR52/$BU$5,3),0)</f>
        <v>0</v>
      </c>
      <c r="BT52" s="163">
        <f>RANK(BS52,$BS$8:$BS$87)</f>
        <v>22</v>
      </c>
    </row>
    <row r="53" spans="1:72" ht="15.75" thickBot="1">
      <c r="A53" s="141"/>
      <c r="B53" s="142"/>
      <c r="C53" s="143"/>
      <c r="D53" s="106">
        <f>SUM(D52:F52)</f>
        <v>0</v>
      </c>
      <c r="E53" s="107"/>
      <c r="F53" s="107"/>
      <c r="G53" s="107">
        <f>SUM(G52:I52)</f>
        <v>0</v>
      </c>
      <c r="H53" s="107"/>
      <c r="I53" s="107"/>
      <c r="J53" s="107">
        <f>SUM(J52:L52)</f>
        <v>0</v>
      </c>
      <c r="K53" s="107"/>
      <c r="L53" s="107"/>
      <c r="M53" s="107">
        <f>SUM(M52:O52)</f>
        <v>0</v>
      </c>
      <c r="N53" s="107"/>
      <c r="O53" s="107"/>
      <c r="P53" s="107">
        <f>SUM(P52:R52)</f>
        <v>0</v>
      </c>
      <c r="Q53" s="107"/>
      <c r="R53" s="107"/>
      <c r="S53" s="107">
        <f>SUM(S52:U52)</f>
        <v>0</v>
      </c>
      <c r="T53" s="107"/>
      <c r="U53" s="107"/>
      <c r="V53" s="107">
        <f>SUM(V52:X52)</f>
        <v>0</v>
      </c>
      <c r="W53" s="107"/>
      <c r="X53" s="134"/>
      <c r="Y53" s="182"/>
      <c r="Z53" s="152">
        <f>SUM(Z52:AB52)</f>
        <v>0</v>
      </c>
      <c r="AA53" s="153"/>
      <c r="AB53" s="153"/>
      <c r="AC53" s="153">
        <f>SUM(AC52:AE52)</f>
        <v>0</v>
      </c>
      <c r="AD53" s="153"/>
      <c r="AE53" s="153"/>
      <c r="AF53" s="153">
        <f>SUM(AF52:AH52)</f>
        <v>0</v>
      </c>
      <c r="AG53" s="153"/>
      <c r="AH53" s="153"/>
      <c r="AI53" s="153">
        <f>SUM(AI52:AK52)</f>
        <v>0</v>
      </c>
      <c r="AJ53" s="153"/>
      <c r="AK53" s="153"/>
      <c r="AL53" s="153">
        <f>SUM(AL52:AN52)</f>
        <v>0</v>
      </c>
      <c r="AM53" s="153"/>
      <c r="AN53" s="153"/>
      <c r="AO53" s="153">
        <f>SUM(AO52:AQ52)</f>
        <v>0</v>
      </c>
      <c r="AP53" s="153"/>
      <c r="AQ53" s="153"/>
      <c r="AR53" s="153">
        <f>SUM(AR52:AT52)</f>
        <v>0</v>
      </c>
      <c r="AS53" s="153"/>
      <c r="AT53" s="169"/>
      <c r="AU53" s="191"/>
      <c r="AV53" s="146">
        <f>SUM(AV52:AX52)</f>
        <v>0</v>
      </c>
      <c r="AW53" s="147"/>
      <c r="AX53" s="147"/>
      <c r="AY53" s="147">
        <f>SUM(AY52:BA52)</f>
        <v>0</v>
      </c>
      <c r="AZ53" s="147"/>
      <c r="BA53" s="147"/>
      <c r="BB53" s="147">
        <f>SUM(BB52:BD52)</f>
        <v>0</v>
      </c>
      <c r="BC53" s="147"/>
      <c r="BD53" s="147"/>
      <c r="BE53" s="147">
        <f>SUM(BE52:BG52)</f>
        <v>0</v>
      </c>
      <c r="BF53" s="147"/>
      <c r="BG53" s="147"/>
      <c r="BH53" s="147">
        <f>SUM(BH52:BJ52)</f>
        <v>0</v>
      </c>
      <c r="BI53" s="147"/>
      <c r="BJ53" s="147"/>
      <c r="BK53" s="147">
        <f>SUM(BK52:BM52)</f>
        <v>0</v>
      </c>
      <c r="BL53" s="147"/>
      <c r="BM53" s="147"/>
      <c r="BN53" s="147">
        <f>SUM(BN52:BP52)</f>
        <v>0</v>
      </c>
      <c r="BO53" s="147"/>
      <c r="BP53" s="172"/>
      <c r="BQ53" s="178"/>
      <c r="BR53" s="144"/>
      <c r="BS53" s="145"/>
      <c r="BT53" s="162"/>
    </row>
    <row r="54" spans="1:72" ht="15">
      <c r="A54" s="111">
        <v>24</v>
      </c>
      <c r="B54" s="109" t="str">
        <f>'Итоговый результат'!B35</f>
        <v>Брумирский Дмитрий</v>
      </c>
      <c r="C54" s="113" t="str">
        <f>'Итоговый результат'!C35</f>
        <v>Москва|Лабиринт</v>
      </c>
      <c r="D54" s="30">
        <v>4</v>
      </c>
      <c r="E54" s="22">
        <v>5</v>
      </c>
      <c r="F54" s="22">
        <v>5</v>
      </c>
      <c r="G54" s="22">
        <v>3</v>
      </c>
      <c r="H54" s="22">
        <v>1</v>
      </c>
      <c r="I54" s="22">
        <v>5</v>
      </c>
      <c r="J54" s="22">
        <v>5</v>
      </c>
      <c r="K54" s="22">
        <v>5</v>
      </c>
      <c r="L54" s="22">
        <v>4</v>
      </c>
      <c r="M54" s="22">
        <v>0</v>
      </c>
      <c r="N54" s="22">
        <v>4</v>
      </c>
      <c r="O54" s="22">
        <v>5</v>
      </c>
      <c r="P54" s="22"/>
      <c r="Q54" s="22"/>
      <c r="R54" s="22"/>
      <c r="S54" s="22"/>
      <c r="T54" s="22"/>
      <c r="U54" s="22"/>
      <c r="V54" s="22"/>
      <c r="W54" s="22"/>
      <c r="X54" s="25"/>
      <c r="Y54" s="156">
        <f>SUM(D55:X55)</f>
        <v>46</v>
      </c>
      <c r="Z54" s="26">
        <v>5</v>
      </c>
      <c r="AA54" s="23">
        <v>0</v>
      </c>
      <c r="AB54" s="23">
        <v>2</v>
      </c>
      <c r="AC54" s="23">
        <v>4</v>
      </c>
      <c r="AD54" s="23">
        <v>3</v>
      </c>
      <c r="AE54" s="23">
        <v>4</v>
      </c>
      <c r="AF54" s="23">
        <v>3</v>
      </c>
      <c r="AG54" s="23">
        <v>4</v>
      </c>
      <c r="AH54" s="23">
        <v>3</v>
      </c>
      <c r="AI54" s="23">
        <v>4</v>
      </c>
      <c r="AJ54" s="23">
        <v>4</v>
      </c>
      <c r="AK54" s="23">
        <v>0</v>
      </c>
      <c r="AL54" s="23"/>
      <c r="AM54" s="23"/>
      <c r="AN54" s="23"/>
      <c r="AO54" s="23"/>
      <c r="AP54" s="23"/>
      <c r="AQ54" s="23"/>
      <c r="AR54" s="23"/>
      <c r="AS54" s="23"/>
      <c r="AT54" s="27"/>
      <c r="AU54" s="154">
        <f>SUM(Z55:AT55)</f>
        <v>36</v>
      </c>
      <c r="AV54" s="28">
        <v>0</v>
      </c>
      <c r="AW54" s="24">
        <v>2</v>
      </c>
      <c r="AX54" s="24">
        <v>3</v>
      </c>
      <c r="AY54" s="24">
        <v>3</v>
      </c>
      <c r="AZ54" s="24">
        <v>0</v>
      </c>
      <c r="BA54" s="24">
        <v>0</v>
      </c>
      <c r="BB54" s="24">
        <v>3</v>
      </c>
      <c r="BC54" s="24">
        <v>0</v>
      </c>
      <c r="BD54" s="24">
        <v>4</v>
      </c>
      <c r="BE54" s="24">
        <v>2</v>
      </c>
      <c r="BF54" s="24">
        <v>0</v>
      </c>
      <c r="BG54" s="24">
        <v>4</v>
      </c>
      <c r="BH54" s="24"/>
      <c r="BI54" s="24"/>
      <c r="BJ54" s="24"/>
      <c r="BK54" s="24"/>
      <c r="BL54" s="24"/>
      <c r="BM54" s="24"/>
      <c r="BN54" s="24"/>
      <c r="BO54" s="24"/>
      <c r="BP54" s="29"/>
      <c r="BQ54" s="159">
        <f>SUM(AV55:BP55)</f>
        <v>21</v>
      </c>
      <c r="BR54" s="135">
        <f>SUM(Y54,AU54,BQ54)</f>
        <v>103</v>
      </c>
      <c r="BS54" s="137">
        <f>IF($BU$5&lt;&gt;0,ROUND(BR54/$BU$5,3),0)</f>
        <v>0.701</v>
      </c>
      <c r="BT54" s="163">
        <f>RANK(BS54,$BS$8:$BS$87)</f>
        <v>8</v>
      </c>
    </row>
    <row r="55" spans="1:72" ht="15.75" thickBot="1">
      <c r="A55" s="112"/>
      <c r="B55" s="110"/>
      <c r="C55" s="114"/>
      <c r="D55" s="129">
        <f>SUM(D54:F54)</f>
        <v>14</v>
      </c>
      <c r="E55" s="108"/>
      <c r="F55" s="108"/>
      <c r="G55" s="108">
        <f>SUM(G54:I54)</f>
        <v>9</v>
      </c>
      <c r="H55" s="108"/>
      <c r="I55" s="108"/>
      <c r="J55" s="108">
        <f>SUM(J54:L54)</f>
        <v>14</v>
      </c>
      <c r="K55" s="108"/>
      <c r="L55" s="108"/>
      <c r="M55" s="108">
        <f>SUM(M54:O54)</f>
        <v>9</v>
      </c>
      <c r="N55" s="108"/>
      <c r="O55" s="108"/>
      <c r="P55" s="108">
        <f>SUM(P54:R54)</f>
        <v>0</v>
      </c>
      <c r="Q55" s="108"/>
      <c r="R55" s="108"/>
      <c r="S55" s="108">
        <f>SUM(S54:U54)</f>
        <v>0</v>
      </c>
      <c r="T55" s="108"/>
      <c r="U55" s="108"/>
      <c r="V55" s="108">
        <f>SUM(V54:X54)</f>
        <v>0</v>
      </c>
      <c r="W55" s="108"/>
      <c r="X55" s="130"/>
      <c r="Y55" s="157"/>
      <c r="Z55" s="131">
        <f>SUM(Z54:AB54)</f>
        <v>7</v>
      </c>
      <c r="AA55" s="132"/>
      <c r="AB55" s="132"/>
      <c r="AC55" s="132">
        <f>SUM(AC54:AE54)</f>
        <v>11</v>
      </c>
      <c r="AD55" s="132"/>
      <c r="AE55" s="132"/>
      <c r="AF55" s="132">
        <f>SUM(AF54:AH54)</f>
        <v>10</v>
      </c>
      <c r="AG55" s="132"/>
      <c r="AH55" s="132"/>
      <c r="AI55" s="132">
        <f>SUM(AI54:AK54)</f>
        <v>8</v>
      </c>
      <c r="AJ55" s="132"/>
      <c r="AK55" s="132"/>
      <c r="AL55" s="132">
        <f>SUM(AL54:AN54)</f>
        <v>0</v>
      </c>
      <c r="AM55" s="132"/>
      <c r="AN55" s="132"/>
      <c r="AO55" s="132">
        <f>SUM(AO54:AQ54)</f>
        <v>0</v>
      </c>
      <c r="AP55" s="132"/>
      <c r="AQ55" s="132"/>
      <c r="AR55" s="132">
        <f>SUM(AR54:AT54)</f>
        <v>0</v>
      </c>
      <c r="AS55" s="132"/>
      <c r="AT55" s="133"/>
      <c r="AU55" s="155"/>
      <c r="AV55" s="140">
        <f>SUM(AV54:AX54)</f>
        <v>5</v>
      </c>
      <c r="AW55" s="139"/>
      <c r="AX55" s="139"/>
      <c r="AY55" s="139">
        <f>SUM(AY54:BA54)</f>
        <v>3</v>
      </c>
      <c r="AZ55" s="139"/>
      <c r="BA55" s="139"/>
      <c r="BB55" s="139">
        <f>SUM(BB54:BD54)</f>
        <v>7</v>
      </c>
      <c r="BC55" s="139"/>
      <c r="BD55" s="139"/>
      <c r="BE55" s="139">
        <f>SUM(BE54:BG54)</f>
        <v>6</v>
      </c>
      <c r="BF55" s="139"/>
      <c r="BG55" s="139"/>
      <c r="BH55" s="139">
        <f>SUM(BH54:BJ54)</f>
        <v>0</v>
      </c>
      <c r="BI55" s="139"/>
      <c r="BJ55" s="139"/>
      <c r="BK55" s="139">
        <f>SUM(BK54:BM54)</f>
        <v>0</v>
      </c>
      <c r="BL55" s="139"/>
      <c r="BM55" s="139"/>
      <c r="BN55" s="139">
        <f>SUM(BN54:BP54)</f>
        <v>0</v>
      </c>
      <c r="BO55" s="139"/>
      <c r="BP55" s="158"/>
      <c r="BQ55" s="160"/>
      <c r="BR55" s="136"/>
      <c r="BS55" s="138"/>
      <c r="BT55" s="164"/>
    </row>
    <row r="56" spans="1:72" ht="15">
      <c r="A56" s="148">
        <v>25</v>
      </c>
      <c r="B56" s="149" t="str">
        <f>'Итоговый результат'!B36</f>
        <v>Калашников Андрей</v>
      </c>
      <c r="C56" s="150" t="str">
        <f>'Итоговый результат'!C36</f>
        <v>Тула|ФэйДау</v>
      </c>
      <c r="D56" s="14">
        <v>2</v>
      </c>
      <c r="E56" s="15">
        <v>4</v>
      </c>
      <c r="F56" s="15">
        <v>3</v>
      </c>
      <c r="G56" s="15">
        <v>4</v>
      </c>
      <c r="H56" s="15">
        <v>5</v>
      </c>
      <c r="I56" s="15">
        <v>0</v>
      </c>
      <c r="J56" s="15">
        <v>5</v>
      </c>
      <c r="K56" s="15">
        <v>4</v>
      </c>
      <c r="L56" s="15">
        <v>5</v>
      </c>
      <c r="M56" s="15">
        <v>3</v>
      </c>
      <c r="N56" s="15">
        <v>4</v>
      </c>
      <c r="O56" s="15">
        <v>5</v>
      </c>
      <c r="P56" s="15"/>
      <c r="Q56" s="15"/>
      <c r="R56" s="15"/>
      <c r="S56" s="15"/>
      <c r="T56" s="15"/>
      <c r="U56" s="15"/>
      <c r="V56" s="15"/>
      <c r="W56" s="15"/>
      <c r="X56" s="16"/>
      <c r="Y56" s="181">
        <f>SUM(D57:X57)</f>
        <v>44</v>
      </c>
      <c r="Z56" s="17">
        <v>2</v>
      </c>
      <c r="AA56" s="18">
        <v>4</v>
      </c>
      <c r="AB56" s="18">
        <v>1</v>
      </c>
      <c r="AC56" s="18">
        <v>5</v>
      </c>
      <c r="AD56" s="18">
        <v>5</v>
      </c>
      <c r="AE56" s="18">
        <v>2</v>
      </c>
      <c r="AF56" s="18">
        <v>4</v>
      </c>
      <c r="AG56" s="18">
        <v>4</v>
      </c>
      <c r="AH56" s="18">
        <v>3</v>
      </c>
      <c r="AI56" s="18">
        <v>5</v>
      </c>
      <c r="AJ56" s="18">
        <v>1</v>
      </c>
      <c r="AK56" s="18">
        <v>5</v>
      </c>
      <c r="AL56" s="18"/>
      <c r="AM56" s="18"/>
      <c r="AN56" s="18"/>
      <c r="AO56" s="18"/>
      <c r="AP56" s="18"/>
      <c r="AQ56" s="18"/>
      <c r="AR56" s="18"/>
      <c r="AS56" s="18"/>
      <c r="AT56" s="19"/>
      <c r="AU56" s="190">
        <f>SUM(Z57:AT57)</f>
        <v>41</v>
      </c>
      <c r="AV56" s="20">
        <v>0</v>
      </c>
      <c r="AW56" s="8">
        <v>3</v>
      </c>
      <c r="AX56" s="8">
        <v>0</v>
      </c>
      <c r="AY56" s="8">
        <v>3</v>
      </c>
      <c r="AZ56" s="8">
        <v>0</v>
      </c>
      <c r="BA56" s="8">
        <v>4</v>
      </c>
      <c r="BB56" s="8">
        <v>0</v>
      </c>
      <c r="BC56" s="8">
        <v>5</v>
      </c>
      <c r="BD56" s="8">
        <v>3</v>
      </c>
      <c r="BE56" s="8">
        <v>5</v>
      </c>
      <c r="BF56" s="8">
        <v>5</v>
      </c>
      <c r="BG56" s="8">
        <v>2</v>
      </c>
      <c r="BH56" s="8"/>
      <c r="BI56" s="8"/>
      <c r="BJ56" s="8"/>
      <c r="BK56" s="8"/>
      <c r="BL56" s="8"/>
      <c r="BM56" s="8"/>
      <c r="BN56" s="8"/>
      <c r="BO56" s="8"/>
      <c r="BP56" s="21"/>
      <c r="BQ56" s="178">
        <f>SUM(AV57:BP57)</f>
        <v>30</v>
      </c>
      <c r="BR56" s="144">
        <f>SUM(Y56,AU56,BQ56)</f>
        <v>115</v>
      </c>
      <c r="BS56" s="151">
        <f>IF($BU$5&lt;&gt;0,ROUND(BR56/$BU$5,3),0)</f>
        <v>0.782</v>
      </c>
      <c r="BT56" s="161">
        <f>RANK(BS56,$BS$8:$BS$87)</f>
        <v>6</v>
      </c>
    </row>
    <row r="57" spans="1:72" ht="15.75" thickBot="1">
      <c r="A57" s="112"/>
      <c r="B57" s="110"/>
      <c r="C57" s="114"/>
      <c r="D57" s="129">
        <f>SUM(D56:F56)</f>
        <v>9</v>
      </c>
      <c r="E57" s="108"/>
      <c r="F57" s="108"/>
      <c r="G57" s="108">
        <f>SUM(G56:I56)</f>
        <v>9</v>
      </c>
      <c r="H57" s="108"/>
      <c r="I57" s="108"/>
      <c r="J57" s="108">
        <f>SUM(J56:L56)</f>
        <v>14</v>
      </c>
      <c r="K57" s="108"/>
      <c r="L57" s="108"/>
      <c r="M57" s="108">
        <f>SUM(M56:O56)</f>
        <v>12</v>
      </c>
      <c r="N57" s="108"/>
      <c r="O57" s="108"/>
      <c r="P57" s="108">
        <f>SUM(P56:R56)</f>
        <v>0</v>
      </c>
      <c r="Q57" s="108"/>
      <c r="R57" s="108"/>
      <c r="S57" s="108">
        <f>SUM(S56:U56)</f>
        <v>0</v>
      </c>
      <c r="T57" s="108"/>
      <c r="U57" s="108"/>
      <c r="V57" s="108">
        <f>SUM(V56:X56)</f>
        <v>0</v>
      </c>
      <c r="W57" s="108"/>
      <c r="X57" s="130"/>
      <c r="Y57" s="157"/>
      <c r="Z57" s="131">
        <f>SUM(Z56:AB56)</f>
        <v>7</v>
      </c>
      <c r="AA57" s="132"/>
      <c r="AB57" s="132"/>
      <c r="AC57" s="132">
        <f>SUM(AC56:AE56)</f>
        <v>12</v>
      </c>
      <c r="AD57" s="132"/>
      <c r="AE57" s="132"/>
      <c r="AF57" s="132">
        <f>SUM(AF56:AH56)</f>
        <v>11</v>
      </c>
      <c r="AG57" s="132"/>
      <c r="AH57" s="132"/>
      <c r="AI57" s="132">
        <f>SUM(AI56:AK56)</f>
        <v>11</v>
      </c>
      <c r="AJ57" s="132"/>
      <c r="AK57" s="132"/>
      <c r="AL57" s="132">
        <f>SUM(AL56:AN56)</f>
        <v>0</v>
      </c>
      <c r="AM57" s="132"/>
      <c r="AN57" s="132"/>
      <c r="AO57" s="132">
        <f>SUM(AO56:AQ56)</f>
        <v>0</v>
      </c>
      <c r="AP57" s="132"/>
      <c r="AQ57" s="132"/>
      <c r="AR57" s="132">
        <f>SUM(AR56:AT56)</f>
        <v>0</v>
      </c>
      <c r="AS57" s="132"/>
      <c r="AT57" s="133"/>
      <c r="AU57" s="155"/>
      <c r="AV57" s="140">
        <f>SUM(AV56:AX56)</f>
        <v>3</v>
      </c>
      <c r="AW57" s="139"/>
      <c r="AX57" s="139"/>
      <c r="AY57" s="139">
        <f>SUM(AY56:BA56)</f>
        <v>7</v>
      </c>
      <c r="AZ57" s="139"/>
      <c r="BA57" s="139"/>
      <c r="BB57" s="139">
        <f>SUM(BB56:BD56)</f>
        <v>8</v>
      </c>
      <c r="BC57" s="139"/>
      <c r="BD57" s="139"/>
      <c r="BE57" s="139">
        <f>SUM(BE56:BG56)</f>
        <v>12</v>
      </c>
      <c r="BF57" s="139"/>
      <c r="BG57" s="139"/>
      <c r="BH57" s="139">
        <f>SUM(BH56:BJ56)</f>
        <v>0</v>
      </c>
      <c r="BI57" s="139"/>
      <c r="BJ57" s="139"/>
      <c r="BK57" s="139">
        <f>SUM(BK56:BM56)</f>
        <v>0</v>
      </c>
      <c r="BL57" s="139"/>
      <c r="BM57" s="139"/>
      <c r="BN57" s="139">
        <f>SUM(BN56:BP56)</f>
        <v>0</v>
      </c>
      <c r="BO57" s="139"/>
      <c r="BP57" s="158"/>
      <c r="BQ57" s="160"/>
      <c r="BR57" s="136"/>
      <c r="BS57" s="138"/>
      <c r="BT57" s="164"/>
    </row>
    <row r="58" spans="1:72" ht="15">
      <c r="A58" s="149">
        <v>26</v>
      </c>
      <c r="B58" s="149" t="str">
        <f>'Итоговый результат'!B37</f>
        <v>Дуров Максим</v>
      </c>
      <c r="C58" s="150" t="str">
        <f>'Итоговый результат'!C37</f>
        <v>Луховицы</v>
      </c>
      <c r="D58" s="14">
        <v>0</v>
      </c>
      <c r="E58" s="15">
        <v>4</v>
      </c>
      <c r="F58" s="15">
        <v>4</v>
      </c>
      <c r="G58" s="15">
        <v>0</v>
      </c>
      <c r="H58" s="15">
        <v>4</v>
      </c>
      <c r="I58" s="15">
        <v>4</v>
      </c>
      <c r="J58" s="15">
        <v>3</v>
      </c>
      <c r="K58" s="15">
        <v>0</v>
      </c>
      <c r="L58" s="15">
        <v>4</v>
      </c>
      <c r="M58" s="15">
        <v>0</v>
      </c>
      <c r="N58" s="15">
        <v>4</v>
      </c>
      <c r="O58" s="15">
        <v>5</v>
      </c>
      <c r="P58" s="15"/>
      <c r="Q58" s="15"/>
      <c r="R58" s="15"/>
      <c r="S58" s="15"/>
      <c r="T58" s="15"/>
      <c r="U58" s="15"/>
      <c r="V58" s="15"/>
      <c r="W58" s="15"/>
      <c r="X58" s="16"/>
      <c r="Y58" s="181">
        <f>SUM(D59:X59)</f>
        <v>32</v>
      </c>
      <c r="Z58" s="17">
        <v>5</v>
      </c>
      <c r="AA58" s="18">
        <v>5</v>
      </c>
      <c r="AB58" s="18">
        <v>0</v>
      </c>
      <c r="AC58" s="18">
        <v>4</v>
      </c>
      <c r="AD58" s="18">
        <v>2</v>
      </c>
      <c r="AE58" s="18">
        <v>4</v>
      </c>
      <c r="AF58" s="18">
        <v>3</v>
      </c>
      <c r="AG58" s="18">
        <v>0</v>
      </c>
      <c r="AH58" s="18">
        <v>2</v>
      </c>
      <c r="AI58" s="18">
        <v>4</v>
      </c>
      <c r="AJ58" s="18">
        <v>4</v>
      </c>
      <c r="AK58" s="18">
        <v>1</v>
      </c>
      <c r="AL58" s="18"/>
      <c r="AM58" s="18"/>
      <c r="AN58" s="18"/>
      <c r="AO58" s="18"/>
      <c r="AP58" s="18"/>
      <c r="AQ58" s="18"/>
      <c r="AR58" s="18"/>
      <c r="AS58" s="18"/>
      <c r="AT58" s="19"/>
      <c r="AU58" s="190">
        <f>SUM(Z59:AT59)</f>
        <v>34</v>
      </c>
      <c r="AV58" s="20">
        <v>2</v>
      </c>
      <c r="AW58" s="8">
        <v>3</v>
      </c>
      <c r="AX58" s="8">
        <v>4</v>
      </c>
      <c r="AY58" s="8">
        <v>0</v>
      </c>
      <c r="AZ58" s="8">
        <v>0</v>
      </c>
      <c r="BA58" s="8">
        <v>0</v>
      </c>
      <c r="BB58" s="8">
        <v>0</v>
      </c>
      <c r="BC58" s="8">
        <v>5</v>
      </c>
      <c r="BD58" s="8">
        <v>0</v>
      </c>
      <c r="BE58" s="8">
        <v>3</v>
      </c>
      <c r="BF58" s="8">
        <v>0</v>
      </c>
      <c r="BG58" s="8">
        <v>4</v>
      </c>
      <c r="BH58" s="8"/>
      <c r="BI58" s="8"/>
      <c r="BJ58" s="8"/>
      <c r="BK58" s="8"/>
      <c r="BL58" s="8"/>
      <c r="BM58" s="8"/>
      <c r="BN58" s="8"/>
      <c r="BO58" s="8"/>
      <c r="BP58" s="21"/>
      <c r="BQ58" s="178">
        <f>SUM(AV59:BP59)</f>
        <v>21</v>
      </c>
      <c r="BR58" s="144">
        <f>SUM(Y58,AU58,BQ58)</f>
        <v>87</v>
      </c>
      <c r="BS58" s="151">
        <f>IF($BU$5&lt;&gt;0,ROUND(BR58/$BU$5,3),0)</f>
        <v>0.592</v>
      </c>
      <c r="BT58" s="161">
        <f>RANK(BS58,$BS$8:$BS$87)</f>
        <v>11</v>
      </c>
    </row>
    <row r="59" spans="1:72" ht="15.75" thickBot="1">
      <c r="A59" s="142"/>
      <c r="B59" s="142"/>
      <c r="C59" s="143"/>
      <c r="D59" s="106">
        <f>SUM(D58:F58)</f>
        <v>8</v>
      </c>
      <c r="E59" s="107"/>
      <c r="F59" s="107"/>
      <c r="G59" s="107">
        <f>SUM(G58:I58)</f>
        <v>8</v>
      </c>
      <c r="H59" s="107"/>
      <c r="I59" s="107"/>
      <c r="J59" s="107">
        <f>SUM(J58:L58)</f>
        <v>7</v>
      </c>
      <c r="K59" s="107"/>
      <c r="L59" s="107"/>
      <c r="M59" s="107">
        <f>SUM(M58:O58)</f>
        <v>9</v>
      </c>
      <c r="N59" s="107"/>
      <c r="O59" s="107"/>
      <c r="P59" s="107">
        <f>SUM(P58:R58)</f>
        <v>0</v>
      </c>
      <c r="Q59" s="107"/>
      <c r="R59" s="107"/>
      <c r="S59" s="107">
        <f>SUM(S58:U58)</f>
        <v>0</v>
      </c>
      <c r="T59" s="107"/>
      <c r="U59" s="107"/>
      <c r="V59" s="107">
        <f>SUM(V58:X58)</f>
        <v>0</v>
      </c>
      <c r="W59" s="107"/>
      <c r="X59" s="134"/>
      <c r="Y59" s="182"/>
      <c r="Z59" s="152">
        <f>SUM(Z58:AB58)</f>
        <v>10</v>
      </c>
      <c r="AA59" s="153"/>
      <c r="AB59" s="153"/>
      <c r="AC59" s="153">
        <f>SUM(AC58:AE58)</f>
        <v>10</v>
      </c>
      <c r="AD59" s="153"/>
      <c r="AE59" s="153"/>
      <c r="AF59" s="153">
        <f>SUM(AF58:AH58)</f>
        <v>5</v>
      </c>
      <c r="AG59" s="153"/>
      <c r="AH59" s="153"/>
      <c r="AI59" s="153">
        <f>SUM(AI58:AK58)</f>
        <v>9</v>
      </c>
      <c r="AJ59" s="153"/>
      <c r="AK59" s="153"/>
      <c r="AL59" s="153">
        <f>SUM(AL58:AN58)</f>
        <v>0</v>
      </c>
      <c r="AM59" s="153"/>
      <c r="AN59" s="153"/>
      <c r="AO59" s="153">
        <f>SUM(AO58:AQ58)</f>
        <v>0</v>
      </c>
      <c r="AP59" s="153"/>
      <c r="AQ59" s="153"/>
      <c r="AR59" s="153">
        <f>SUM(AR58:AT58)</f>
        <v>0</v>
      </c>
      <c r="AS59" s="153"/>
      <c r="AT59" s="169"/>
      <c r="AU59" s="191"/>
      <c r="AV59" s="146">
        <f>SUM(AV58:AX58)</f>
        <v>9</v>
      </c>
      <c r="AW59" s="147"/>
      <c r="AX59" s="147"/>
      <c r="AY59" s="147">
        <f>SUM(AY58:BA58)</f>
        <v>0</v>
      </c>
      <c r="AZ59" s="147"/>
      <c r="BA59" s="147"/>
      <c r="BB59" s="147">
        <f>SUM(BB58:BD58)</f>
        <v>5</v>
      </c>
      <c r="BC59" s="147"/>
      <c r="BD59" s="147"/>
      <c r="BE59" s="147">
        <f>SUM(BE58:BG58)</f>
        <v>7</v>
      </c>
      <c r="BF59" s="147"/>
      <c r="BG59" s="147"/>
      <c r="BH59" s="147">
        <f>SUM(BH58:BJ58)</f>
        <v>0</v>
      </c>
      <c r="BI59" s="147"/>
      <c r="BJ59" s="147"/>
      <c r="BK59" s="147">
        <f>SUM(BK58:BM58)</f>
        <v>0</v>
      </c>
      <c r="BL59" s="147"/>
      <c r="BM59" s="147"/>
      <c r="BN59" s="147">
        <f>SUM(BN58:BP58)</f>
        <v>0</v>
      </c>
      <c r="BO59" s="147"/>
      <c r="BP59" s="172"/>
      <c r="BQ59" s="178"/>
      <c r="BR59" s="144"/>
      <c r="BS59" s="145"/>
      <c r="BT59" s="162"/>
    </row>
    <row r="60" spans="1:72" ht="15">
      <c r="A60" s="111">
        <v>27</v>
      </c>
      <c r="B60" s="109" t="str">
        <f>'Итоговый результат'!B38</f>
        <v> </v>
      </c>
      <c r="C60" s="113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56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54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59">
        <f>SUM(AV61:BP61)</f>
        <v>0</v>
      </c>
      <c r="BR60" s="135">
        <f>SUM(Y60,AU60,BQ60)</f>
        <v>0</v>
      </c>
      <c r="BS60" s="137">
        <f>IF($BU$5&lt;&gt;0,ROUND(BR60/$BU$5,3),0)</f>
        <v>0</v>
      </c>
      <c r="BT60" s="163">
        <f>RANK(BS60,$BS$8:$BS$87)</f>
        <v>22</v>
      </c>
    </row>
    <row r="61" spans="1:72" ht="15.75" thickBot="1">
      <c r="A61" s="141"/>
      <c r="B61" s="142"/>
      <c r="C61" s="143"/>
      <c r="D61" s="106">
        <f>SUM(D60:F60)</f>
        <v>0</v>
      </c>
      <c r="E61" s="107"/>
      <c r="F61" s="107"/>
      <c r="G61" s="107">
        <f>SUM(G60:I60)</f>
        <v>0</v>
      </c>
      <c r="H61" s="107"/>
      <c r="I61" s="107"/>
      <c r="J61" s="107">
        <f>SUM(J60:L60)</f>
        <v>0</v>
      </c>
      <c r="K61" s="107"/>
      <c r="L61" s="107"/>
      <c r="M61" s="107">
        <f>SUM(M60:O60)</f>
        <v>0</v>
      </c>
      <c r="N61" s="107"/>
      <c r="O61" s="107"/>
      <c r="P61" s="107">
        <f>SUM(P60:R60)</f>
        <v>0</v>
      </c>
      <c r="Q61" s="107"/>
      <c r="R61" s="107"/>
      <c r="S61" s="107">
        <f>SUM(S60:U60)</f>
        <v>0</v>
      </c>
      <c r="T61" s="107"/>
      <c r="U61" s="107"/>
      <c r="V61" s="107">
        <f>SUM(V60:X60)</f>
        <v>0</v>
      </c>
      <c r="W61" s="107"/>
      <c r="X61" s="134"/>
      <c r="Y61" s="182"/>
      <c r="Z61" s="152">
        <f>SUM(Z60:AB60)</f>
        <v>0</v>
      </c>
      <c r="AA61" s="153"/>
      <c r="AB61" s="153"/>
      <c r="AC61" s="153">
        <f>SUM(AC60:AE60)</f>
        <v>0</v>
      </c>
      <c r="AD61" s="153"/>
      <c r="AE61" s="153"/>
      <c r="AF61" s="153">
        <f>SUM(AF60:AH60)</f>
        <v>0</v>
      </c>
      <c r="AG61" s="153"/>
      <c r="AH61" s="153"/>
      <c r="AI61" s="153">
        <f>SUM(AI60:AK60)</f>
        <v>0</v>
      </c>
      <c r="AJ61" s="153"/>
      <c r="AK61" s="153"/>
      <c r="AL61" s="153">
        <f>SUM(AL60:AN60)</f>
        <v>0</v>
      </c>
      <c r="AM61" s="153"/>
      <c r="AN61" s="153"/>
      <c r="AO61" s="153">
        <f>SUM(AO60:AQ60)</f>
        <v>0</v>
      </c>
      <c r="AP61" s="153"/>
      <c r="AQ61" s="153"/>
      <c r="AR61" s="153">
        <f>SUM(AR60:AT60)</f>
        <v>0</v>
      </c>
      <c r="AS61" s="153"/>
      <c r="AT61" s="169"/>
      <c r="AU61" s="191"/>
      <c r="AV61" s="146">
        <f>SUM(AV60:AX60)</f>
        <v>0</v>
      </c>
      <c r="AW61" s="147"/>
      <c r="AX61" s="147"/>
      <c r="AY61" s="147">
        <f>SUM(AY60:BA60)</f>
        <v>0</v>
      </c>
      <c r="AZ61" s="147"/>
      <c r="BA61" s="147"/>
      <c r="BB61" s="147">
        <f>SUM(BB60:BD60)</f>
        <v>0</v>
      </c>
      <c r="BC61" s="147"/>
      <c r="BD61" s="147"/>
      <c r="BE61" s="147">
        <f>SUM(BE60:BG60)</f>
        <v>0</v>
      </c>
      <c r="BF61" s="147"/>
      <c r="BG61" s="147"/>
      <c r="BH61" s="147">
        <f>SUM(BH60:BJ60)</f>
        <v>0</v>
      </c>
      <c r="BI61" s="147"/>
      <c r="BJ61" s="147"/>
      <c r="BK61" s="147">
        <f>SUM(BK60:BM60)</f>
        <v>0</v>
      </c>
      <c r="BL61" s="147"/>
      <c r="BM61" s="147"/>
      <c r="BN61" s="147">
        <f>SUM(BN60:BP60)</f>
        <v>0</v>
      </c>
      <c r="BO61" s="147"/>
      <c r="BP61" s="172"/>
      <c r="BQ61" s="178"/>
      <c r="BR61" s="144"/>
      <c r="BS61" s="145"/>
      <c r="BT61" s="162"/>
    </row>
    <row r="62" spans="1:72" ht="15">
      <c r="A62" s="111">
        <v>28</v>
      </c>
      <c r="B62" s="109" t="str">
        <f>'Итоговый результат'!B39</f>
        <v> </v>
      </c>
      <c r="C62" s="113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56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54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59">
        <f>SUM(AV63:BP63)</f>
        <v>0</v>
      </c>
      <c r="BR62" s="135">
        <f>SUM(Y62,AU62,BQ62)</f>
        <v>0</v>
      </c>
      <c r="BS62" s="137">
        <f>IF($BU$5&lt;&gt;0,ROUND(BR62/$BU$5,3),0)</f>
        <v>0</v>
      </c>
      <c r="BT62" s="163">
        <f>RANK(BS62,$BS$8:$BS$87)</f>
        <v>22</v>
      </c>
    </row>
    <row r="63" spans="1:72" ht="15.75" thickBot="1">
      <c r="A63" s="112"/>
      <c r="B63" s="110"/>
      <c r="C63" s="114"/>
      <c r="D63" s="129">
        <f>SUM(D62:F62)</f>
        <v>0</v>
      </c>
      <c r="E63" s="108"/>
      <c r="F63" s="108"/>
      <c r="G63" s="108">
        <f>SUM(G62:I62)</f>
        <v>0</v>
      </c>
      <c r="H63" s="108"/>
      <c r="I63" s="108"/>
      <c r="J63" s="108">
        <f>SUM(J62:L62)</f>
        <v>0</v>
      </c>
      <c r="K63" s="108"/>
      <c r="L63" s="108"/>
      <c r="M63" s="108">
        <f>SUM(M62:O62)</f>
        <v>0</v>
      </c>
      <c r="N63" s="108"/>
      <c r="O63" s="108"/>
      <c r="P63" s="108">
        <f>SUM(P62:R62)</f>
        <v>0</v>
      </c>
      <c r="Q63" s="108"/>
      <c r="R63" s="108"/>
      <c r="S63" s="108">
        <f>SUM(S62:U62)</f>
        <v>0</v>
      </c>
      <c r="T63" s="108"/>
      <c r="U63" s="108"/>
      <c r="V63" s="108">
        <f>SUM(V62:X62)</f>
        <v>0</v>
      </c>
      <c r="W63" s="108"/>
      <c r="X63" s="130"/>
      <c r="Y63" s="157"/>
      <c r="Z63" s="131">
        <f>SUM(Z62:AB62)</f>
        <v>0</v>
      </c>
      <c r="AA63" s="132"/>
      <c r="AB63" s="132"/>
      <c r="AC63" s="132">
        <f>SUM(AC62:AE62)</f>
        <v>0</v>
      </c>
      <c r="AD63" s="132"/>
      <c r="AE63" s="132"/>
      <c r="AF63" s="132">
        <f>SUM(AF62:AH62)</f>
        <v>0</v>
      </c>
      <c r="AG63" s="132"/>
      <c r="AH63" s="132"/>
      <c r="AI63" s="132">
        <f>SUM(AI62:AK62)</f>
        <v>0</v>
      </c>
      <c r="AJ63" s="132"/>
      <c r="AK63" s="132"/>
      <c r="AL63" s="132">
        <f>SUM(AL62:AN62)</f>
        <v>0</v>
      </c>
      <c r="AM63" s="132"/>
      <c r="AN63" s="132"/>
      <c r="AO63" s="132">
        <f>SUM(AO62:AQ62)</f>
        <v>0</v>
      </c>
      <c r="AP63" s="132"/>
      <c r="AQ63" s="132"/>
      <c r="AR63" s="132">
        <f>SUM(AR62:AT62)</f>
        <v>0</v>
      </c>
      <c r="AS63" s="132"/>
      <c r="AT63" s="133"/>
      <c r="AU63" s="155"/>
      <c r="AV63" s="140">
        <f>SUM(AV62:AX62)</f>
        <v>0</v>
      </c>
      <c r="AW63" s="139"/>
      <c r="AX63" s="139"/>
      <c r="AY63" s="139">
        <f>SUM(AY62:BA62)</f>
        <v>0</v>
      </c>
      <c r="AZ63" s="139"/>
      <c r="BA63" s="139"/>
      <c r="BB63" s="139">
        <f>SUM(BB62:BD62)</f>
        <v>0</v>
      </c>
      <c r="BC63" s="139"/>
      <c r="BD63" s="139"/>
      <c r="BE63" s="139">
        <f>SUM(BE62:BG62)</f>
        <v>0</v>
      </c>
      <c r="BF63" s="139"/>
      <c r="BG63" s="139"/>
      <c r="BH63" s="139">
        <f>SUM(BH62:BJ62)</f>
        <v>0</v>
      </c>
      <c r="BI63" s="139"/>
      <c r="BJ63" s="139"/>
      <c r="BK63" s="139">
        <f>SUM(BK62:BM62)</f>
        <v>0</v>
      </c>
      <c r="BL63" s="139"/>
      <c r="BM63" s="139"/>
      <c r="BN63" s="139">
        <f>SUM(BN62:BP62)</f>
        <v>0</v>
      </c>
      <c r="BO63" s="139"/>
      <c r="BP63" s="158"/>
      <c r="BQ63" s="160"/>
      <c r="BR63" s="136"/>
      <c r="BS63" s="138"/>
      <c r="BT63" s="164"/>
    </row>
    <row r="64" spans="1:72" ht="15">
      <c r="A64" s="148">
        <v>29</v>
      </c>
      <c r="B64" s="149" t="str">
        <f>'Итоговый результат'!B40</f>
        <v> </v>
      </c>
      <c r="C64" s="150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81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90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78">
        <f>SUM(AV65:BP65)</f>
        <v>0</v>
      </c>
      <c r="BR64" s="144">
        <f>SUM(Y64,AU64,BQ64)</f>
        <v>0</v>
      </c>
      <c r="BS64" s="151">
        <f>IF($BU$5&lt;&gt;0,ROUND(BR64/$BU$5,3),0)</f>
        <v>0</v>
      </c>
      <c r="BT64" s="161">
        <f>RANK(BS64,$BS$8:$BS$87)</f>
        <v>22</v>
      </c>
    </row>
    <row r="65" spans="1:72" ht="15.75" thickBot="1">
      <c r="A65" s="112"/>
      <c r="B65" s="110"/>
      <c r="C65" s="114"/>
      <c r="D65" s="129">
        <f>SUM(D64:F64)</f>
        <v>0</v>
      </c>
      <c r="E65" s="108"/>
      <c r="F65" s="108"/>
      <c r="G65" s="108">
        <f>SUM(G64:I64)</f>
        <v>0</v>
      </c>
      <c r="H65" s="108"/>
      <c r="I65" s="108"/>
      <c r="J65" s="108">
        <f>SUM(J64:L64)</f>
        <v>0</v>
      </c>
      <c r="K65" s="108"/>
      <c r="L65" s="108"/>
      <c r="M65" s="108">
        <f>SUM(M64:O64)</f>
        <v>0</v>
      </c>
      <c r="N65" s="108"/>
      <c r="O65" s="108"/>
      <c r="P65" s="108">
        <f>SUM(P64:R64)</f>
        <v>0</v>
      </c>
      <c r="Q65" s="108"/>
      <c r="R65" s="108"/>
      <c r="S65" s="108">
        <f>SUM(S64:U64)</f>
        <v>0</v>
      </c>
      <c r="T65" s="108"/>
      <c r="U65" s="108"/>
      <c r="V65" s="108">
        <f>SUM(V64:X64)</f>
        <v>0</v>
      </c>
      <c r="W65" s="108"/>
      <c r="X65" s="130"/>
      <c r="Y65" s="157"/>
      <c r="Z65" s="131">
        <f>SUM(Z64:AB64)</f>
        <v>0</v>
      </c>
      <c r="AA65" s="132"/>
      <c r="AB65" s="132"/>
      <c r="AC65" s="132">
        <f>SUM(AC64:AE64)</f>
        <v>0</v>
      </c>
      <c r="AD65" s="132"/>
      <c r="AE65" s="132"/>
      <c r="AF65" s="132">
        <f>SUM(AF64:AH64)</f>
        <v>0</v>
      </c>
      <c r="AG65" s="132"/>
      <c r="AH65" s="132"/>
      <c r="AI65" s="132">
        <f>SUM(AI64:AK64)</f>
        <v>0</v>
      </c>
      <c r="AJ65" s="132"/>
      <c r="AK65" s="132"/>
      <c r="AL65" s="132">
        <f>SUM(AL64:AN64)</f>
        <v>0</v>
      </c>
      <c r="AM65" s="132"/>
      <c r="AN65" s="132"/>
      <c r="AO65" s="132">
        <f>SUM(AO64:AQ64)</f>
        <v>0</v>
      </c>
      <c r="AP65" s="132"/>
      <c r="AQ65" s="132"/>
      <c r="AR65" s="132">
        <f>SUM(AR64:AT64)</f>
        <v>0</v>
      </c>
      <c r="AS65" s="132"/>
      <c r="AT65" s="133"/>
      <c r="AU65" s="155"/>
      <c r="AV65" s="140">
        <f>SUM(AV64:AX64)</f>
        <v>0</v>
      </c>
      <c r="AW65" s="139"/>
      <c r="AX65" s="139"/>
      <c r="AY65" s="139">
        <f>SUM(AY64:BA64)</f>
        <v>0</v>
      </c>
      <c r="AZ65" s="139"/>
      <c r="BA65" s="139"/>
      <c r="BB65" s="139">
        <f>SUM(BB64:BD64)</f>
        <v>0</v>
      </c>
      <c r="BC65" s="139"/>
      <c r="BD65" s="139"/>
      <c r="BE65" s="139">
        <f>SUM(BE64:BG64)</f>
        <v>0</v>
      </c>
      <c r="BF65" s="139"/>
      <c r="BG65" s="139"/>
      <c r="BH65" s="139">
        <f>SUM(BH64:BJ64)</f>
        <v>0</v>
      </c>
      <c r="BI65" s="139"/>
      <c r="BJ65" s="139"/>
      <c r="BK65" s="139">
        <f>SUM(BK64:BM64)</f>
        <v>0</v>
      </c>
      <c r="BL65" s="139"/>
      <c r="BM65" s="139"/>
      <c r="BN65" s="139">
        <f>SUM(BN64:BP64)</f>
        <v>0</v>
      </c>
      <c r="BO65" s="139"/>
      <c r="BP65" s="158"/>
      <c r="BQ65" s="160"/>
      <c r="BR65" s="136"/>
      <c r="BS65" s="138"/>
      <c r="BT65" s="164"/>
    </row>
    <row r="66" spans="1:72" ht="15">
      <c r="A66" s="149">
        <v>30</v>
      </c>
      <c r="B66" s="149" t="str">
        <f>'Итоговый результат'!B41</f>
        <v> </v>
      </c>
      <c r="C66" s="150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81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90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78">
        <f>SUM(AV67:BP67)</f>
        <v>0</v>
      </c>
      <c r="BR66" s="144">
        <f>SUM(Y66,AU66,BQ66)</f>
        <v>0</v>
      </c>
      <c r="BS66" s="151">
        <f>IF($BU$5&lt;&gt;0,ROUND(BR66/$BU$5,3),0)</f>
        <v>0</v>
      </c>
      <c r="BT66" s="161">
        <f>RANK(BS66,$BS$8:$BS$87)</f>
        <v>22</v>
      </c>
    </row>
    <row r="67" spans="1:72" ht="15.75" thickBot="1">
      <c r="A67" s="142"/>
      <c r="B67" s="142"/>
      <c r="C67" s="143"/>
      <c r="D67" s="106">
        <f>SUM(D66:F66)</f>
        <v>0</v>
      </c>
      <c r="E67" s="107"/>
      <c r="F67" s="107"/>
      <c r="G67" s="107">
        <f>SUM(G66:I66)</f>
        <v>0</v>
      </c>
      <c r="H67" s="107"/>
      <c r="I67" s="107"/>
      <c r="J67" s="107">
        <f>SUM(J66:L66)</f>
        <v>0</v>
      </c>
      <c r="K67" s="107"/>
      <c r="L67" s="107"/>
      <c r="M67" s="107">
        <f>SUM(M66:O66)</f>
        <v>0</v>
      </c>
      <c r="N67" s="107"/>
      <c r="O67" s="107"/>
      <c r="P67" s="107">
        <f>SUM(P66:R66)</f>
        <v>0</v>
      </c>
      <c r="Q67" s="107"/>
      <c r="R67" s="107"/>
      <c r="S67" s="107">
        <f>SUM(S66:U66)</f>
        <v>0</v>
      </c>
      <c r="T67" s="107"/>
      <c r="U67" s="107"/>
      <c r="V67" s="107">
        <f>SUM(V66:X66)</f>
        <v>0</v>
      </c>
      <c r="W67" s="107"/>
      <c r="X67" s="134"/>
      <c r="Y67" s="182"/>
      <c r="Z67" s="152">
        <f>SUM(Z66:AB66)</f>
        <v>0</v>
      </c>
      <c r="AA67" s="153"/>
      <c r="AB67" s="153"/>
      <c r="AC67" s="153">
        <f>SUM(AC66:AE66)</f>
        <v>0</v>
      </c>
      <c r="AD67" s="153"/>
      <c r="AE67" s="153"/>
      <c r="AF67" s="153">
        <f>SUM(AF66:AH66)</f>
        <v>0</v>
      </c>
      <c r="AG67" s="153"/>
      <c r="AH67" s="153"/>
      <c r="AI67" s="153">
        <f>SUM(AI66:AK66)</f>
        <v>0</v>
      </c>
      <c r="AJ67" s="153"/>
      <c r="AK67" s="153"/>
      <c r="AL67" s="153">
        <f>SUM(AL66:AN66)</f>
        <v>0</v>
      </c>
      <c r="AM67" s="153"/>
      <c r="AN67" s="153"/>
      <c r="AO67" s="153">
        <f>SUM(AO66:AQ66)</f>
        <v>0</v>
      </c>
      <c r="AP67" s="153"/>
      <c r="AQ67" s="153"/>
      <c r="AR67" s="153">
        <f>SUM(AR66:AT66)</f>
        <v>0</v>
      </c>
      <c r="AS67" s="153"/>
      <c r="AT67" s="169"/>
      <c r="AU67" s="191"/>
      <c r="AV67" s="146">
        <f>SUM(AV66:AX66)</f>
        <v>0</v>
      </c>
      <c r="AW67" s="147"/>
      <c r="AX67" s="147"/>
      <c r="AY67" s="147">
        <f>SUM(AY66:BA66)</f>
        <v>0</v>
      </c>
      <c r="AZ67" s="147"/>
      <c r="BA67" s="147"/>
      <c r="BB67" s="147">
        <f>SUM(BB66:BD66)</f>
        <v>0</v>
      </c>
      <c r="BC67" s="147"/>
      <c r="BD67" s="147"/>
      <c r="BE67" s="147">
        <f>SUM(BE66:BG66)</f>
        <v>0</v>
      </c>
      <c r="BF67" s="147"/>
      <c r="BG67" s="147"/>
      <c r="BH67" s="147">
        <f>SUM(BH66:BJ66)</f>
        <v>0</v>
      </c>
      <c r="BI67" s="147"/>
      <c r="BJ67" s="147"/>
      <c r="BK67" s="147">
        <f>SUM(BK66:BM66)</f>
        <v>0</v>
      </c>
      <c r="BL67" s="147"/>
      <c r="BM67" s="147"/>
      <c r="BN67" s="147">
        <f>SUM(BN66:BP66)</f>
        <v>0</v>
      </c>
      <c r="BO67" s="147"/>
      <c r="BP67" s="172"/>
      <c r="BQ67" s="178"/>
      <c r="BR67" s="144"/>
      <c r="BS67" s="145"/>
      <c r="BT67" s="162"/>
    </row>
    <row r="68" spans="1:72" ht="15">
      <c r="A68" s="111">
        <v>31</v>
      </c>
      <c r="B68" s="109" t="str">
        <f>'Итоговый результат'!B42</f>
        <v> </v>
      </c>
      <c r="C68" s="113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56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54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59">
        <f>SUM(AV69:BP69)</f>
        <v>0</v>
      </c>
      <c r="BR68" s="135">
        <f>SUM(Y68,AU68,BQ68)</f>
        <v>0</v>
      </c>
      <c r="BS68" s="137">
        <f>IF($BU$5&lt;&gt;0,ROUND(BR68/$BU$5,3),0)</f>
        <v>0</v>
      </c>
      <c r="BT68" s="163">
        <f>RANK(BS68,$BS$8:$BS$87)</f>
        <v>22</v>
      </c>
    </row>
    <row r="69" spans="1:72" ht="15.75" thickBot="1">
      <c r="A69" s="141"/>
      <c r="B69" s="142"/>
      <c r="C69" s="143"/>
      <c r="D69" s="106">
        <f>SUM(D68:F68)</f>
        <v>0</v>
      </c>
      <c r="E69" s="107"/>
      <c r="F69" s="107"/>
      <c r="G69" s="107">
        <f>SUM(G68:I68)</f>
        <v>0</v>
      </c>
      <c r="H69" s="107"/>
      <c r="I69" s="107"/>
      <c r="J69" s="107">
        <f>SUM(J68:L68)</f>
        <v>0</v>
      </c>
      <c r="K69" s="107"/>
      <c r="L69" s="107"/>
      <c r="M69" s="107">
        <f>SUM(M68:O68)</f>
        <v>0</v>
      </c>
      <c r="N69" s="107"/>
      <c r="O69" s="107"/>
      <c r="P69" s="107">
        <f>SUM(P68:R68)</f>
        <v>0</v>
      </c>
      <c r="Q69" s="107"/>
      <c r="R69" s="107"/>
      <c r="S69" s="107">
        <f>SUM(S68:U68)</f>
        <v>0</v>
      </c>
      <c r="T69" s="107"/>
      <c r="U69" s="107"/>
      <c r="V69" s="107">
        <f>SUM(V68:X68)</f>
        <v>0</v>
      </c>
      <c r="W69" s="107"/>
      <c r="X69" s="134"/>
      <c r="Y69" s="182"/>
      <c r="Z69" s="152">
        <f>SUM(Z68:AB68)</f>
        <v>0</v>
      </c>
      <c r="AA69" s="153"/>
      <c r="AB69" s="153"/>
      <c r="AC69" s="153">
        <f>SUM(AC68:AE68)</f>
        <v>0</v>
      </c>
      <c r="AD69" s="153"/>
      <c r="AE69" s="153"/>
      <c r="AF69" s="153">
        <f>SUM(AF68:AH68)</f>
        <v>0</v>
      </c>
      <c r="AG69" s="153"/>
      <c r="AH69" s="153"/>
      <c r="AI69" s="153">
        <f>SUM(AI68:AK68)</f>
        <v>0</v>
      </c>
      <c r="AJ69" s="153"/>
      <c r="AK69" s="153"/>
      <c r="AL69" s="153">
        <f>SUM(AL68:AN68)</f>
        <v>0</v>
      </c>
      <c r="AM69" s="153"/>
      <c r="AN69" s="153"/>
      <c r="AO69" s="153">
        <f>SUM(AO68:AQ68)</f>
        <v>0</v>
      </c>
      <c r="AP69" s="153"/>
      <c r="AQ69" s="153"/>
      <c r="AR69" s="153">
        <f>SUM(AR68:AT68)</f>
        <v>0</v>
      </c>
      <c r="AS69" s="153"/>
      <c r="AT69" s="169"/>
      <c r="AU69" s="191"/>
      <c r="AV69" s="146">
        <f>SUM(AV68:AX68)</f>
        <v>0</v>
      </c>
      <c r="AW69" s="147"/>
      <c r="AX69" s="147"/>
      <c r="AY69" s="147">
        <f>SUM(AY68:BA68)</f>
        <v>0</v>
      </c>
      <c r="AZ69" s="147"/>
      <c r="BA69" s="147"/>
      <c r="BB69" s="147">
        <f>SUM(BB68:BD68)</f>
        <v>0</v>
      </c>
      <c r="BC69" s="147"/>
      <c r="BD69" s="147"/>
      <c r="BE69" s="147">
        <f>SUM(BE68:BG68)</f>
        <v>0</v>
      </c>
      <c r="BF69" s="147"/>
      <c r="BG69" s="147"/>
      <c r="BH69" s="147">
        <f>SUM(BH68:BJ68)</f>
        <v>0</v>
      </c>
      <c r="BI69" s="147"/>
      <c r="BJ69" s="147"/>
      <c r="BK69" s="147">
        <f>SUM(BK68:BM68)</f>
        <v>0</v>
      </c>
      <c r="BL69" s="147"/>
      <c r="BM69" s="147"/>
      <c r="BN69" s="147">
        <f>SUM(BN68:BP68)</f>
        <v>0</v>
      </c>
      <c r="BO69" s="147"/>
      <c r="BP69" s="172"/>
      <c r="BQ69" s="178"/>
      <c r="BR69" s="144"/>
      <c r="BS69" s="145"/>
      <c r="BT69" s="162"/>
    </row>
    <row r="70" spans="1:72" ht="15">
      <c r="A70" s="111">
        <v>32</v>
      </c>
      <c r="B70" s="109" t="str">
        <f>'Итоговый результат'!B43</f>
        <v> </v>
      </c>
      <c r="C70" s="113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56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54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59">
        <f>SUM(AV71:BP71)</f>
        <v>0</v>
      </c>
      <c r="BR70" s="135">
        <f>SUM(Y70,AU70,BQ70)</f>
        <v>0</v>
      </c>
      <c r="BS70" s="137">
        <f>IF($BU$5&lt;&gt;0,ROUND(BR70/$BU$5,3),0)</f>
        <v>0</v>
      </c>
      <c r="BT70" s="163">
        <f>RANK(BS70,$BS$8:$BS$87)</f>
        <v>22</v>
      </c>
    </row>
    <row r="71" spans="1:72" ht="15.75" thickBot="1">
      <c r="A71" s="112"/>
      <c r="B71" s="110"/>
      <c r="C71" s="114"/>
      <c r="D71" s="129">
        <f>SUM(D70:F70)</f>
        <v>0</v>
      </c>
      <c r="E71" s="108"/>
      <c r="F71" s="108"/>
      <c r="G71" s="108">
        <f>SUM(G70:I70)</f>
        <v>0</v>
      </c>
      <c r="H71" s="108"/>
      <c r="I71" s="108"/>
      <c r="J71" s="108">
        <f>SUM(J70:L70)</f>
        <v>0</v>
      </c>
      <c r="K71" s="108"/>
      <c r="L71" s="108"/>
      <c r="M71" s="108">
        <f>SUM(M70:O70)</f>
        <v>0</v>
      </c>
      <c r="N71" s="108"/>
      <c r="O71" s="108"/>
      <c r="P71" s="108">
        <f>SUM(P70:R70)</f>
        <v>0</v>
      </c>
      <c r="Q71" s="108"/>
      <c r="R71" s="108"/>
      <c r="S71" s="108">
        <f>SUM(S70:U70)</f>
        <v>0</v>
      </c>
      <c r="T71" s="108"/>
      <c r="U71" s="108"/>
      <c r="V71" s="108">
        <f>SUM(V70:X70)</f>
        <v>0</v>
      </c>
      <c r="W71" s="108"/>
      <c r="X71" s="130"/>
      <c r="Y71" s="157"/>
      <c r="Z71" s="131">
        <f>SUM(Z70:AB70)</f>
        <v>0</v>
      </c>
      <c r="AA71" s="132"/>
      <c r="AB71" s="132"/>
      <c r="AC71" s="132">
        <f>SUM(AC70:AE70)</f>
        <v>0</v>
      </c>
      <c r="AD71" s="132"/>
      <c r="AE71" s="132"/>
      <c r="AF71" s="132">
        <f>SUM(AF70:AH70)</f>
        <v>0</v>
      </c>
      <c r="AG71" s="132"/>
      <c r="AH71" s="132"/>
      <c r="AI71" s="132">
        <f>SUM(AI70:AK70)</f>
        <v>0</v>
      </c>
      <c r="AJ71" s="132"/>
      <c r="AK71" s="132"/>
      <c r="AL71" s="132">
        <f>SUM(AL70:AN70)</f>
        <v>0</v>
      </c>
      <c r="AM71" s="132"/>
      <c r="AN71" s="132"/>
      <c r="AO71" s="132">
        <f>SUM(AO70:AQ70)</f>
        <v>0</v>
      </c>
      <c r="AP71" s="132"/>
      <c r="AQ71" s="132"/>
      <c r="AR71" s="132">
        <f>SUM(AR70:AT70)</f>
        <v>0</v>
      </c>
      <c r="AS71" s="132"/>
      <c r="AT71" s="133"/>
      <c r="AU71" s="155"/>
      <c r="AV71" s="140">
        <f>SUM(AV70:AX70)</f>
        <v>0</v>
      </c>
      <c r="AW71" s="139"/>
      <c r="AX71" s="139"/>
      <c r="AY71" s="139">
        <f>SUM(AY70:BA70)</f>
        <v>0</v>
      </c>
      <c r="AZ71" s="139"/>
      <c r="BA71" s="139"/>
      <c r="BB71" s="139">
        <f>SUM(BB70:BD70)</f>
        <v>0</v>
      </c>
      <c r="BC71" s="139"/>
      <c r="BD71" s="139"/>
      <c r="BE71" s="139">
        <f>SUM(BE70:BG70)</f>
        <v>0</v>
      </c>
      <c r="BF71" s="139"/>
      <c r="BG71" s="139"/>
      <c r="BH71" s="139">
        <f>SUM(BH70:BJ70)</f>
        <v>0</v>
      </c>
      <c r="BI71" s="139"/>
      <c r="BJ71" s="139"/>
      <c r="BK71" s="139">
        <f>SUM(BK70:BM70)</f>
        <v>0</v>
      </c>
      <c r="BL71" s="139"/>
      <c r="BM71" s="139"/>
      <c r="BN71" s="139">
        <f>SUM(BN70:BP70)</f>
        <v>0</v>
      </c>
      <c r="BO71" s="139"/>
      <c r="BP71" s="158"/>
      <c r="BQ71" s="160"/>
      <c r="BR71" s="136"/>
      <c r="BS71" s="138"/>
      <c r="BT71" s="164"/>
    </row>
    <row r="72" spans="1:72" ht="15">
      <c r="A72" s="148">
        <v>33</v>
      </c>
      <c r="B72" s="149" t="str">
        <f>'Итоговый результат'!B44</f>
        <v> </v>
      </c>
      <c r="C72" s="150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81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0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78">
        <f>SUM(AV73:BP73)</f>
        <v>0</v>
      </c>
      <c r="BR72" s="144">
        <f>SUM(Y72,AU72,BQ72)</f>
        <v>0</v>
      </c>
      <c r="BS72" s="151">
        <f>IF($BU$5&lt;&gt;0,ROUND(BR72/$BU$5,3),0)</f>
        <v>0</v>
      </c>
      <c r="BT72" s="161">
        <f>RANK(BS72,$BS$8:$BS$87)</f>
        <v>22</v>
      </c>
    </row>
    <row r="73" spans="1:72" ht="15.75" thickBot="1">
      <c r="A73" s="112"/>
      <c r="B73" s="110"/>
      <c r="C73" s="114"/>
      <c r="D73" s="129">
        <f>SUM(D72:F72)</f>
        <v>0</v>
      </c>
      <c r="E73" s="108"/>
      <c r="F73" s="108"/>
      <c r="G73" s="108">
        <f>SUM(G72:I72)</f>
        <v>0</v>
      </c>
      <c r="H73" s="108"/>
      <c r="I73" s="108"/>
      <c r="J73" s="108">
        <f>SUM(J72:L72)</f>
        <v>0</v>
      </c>
      <c r="K73" s="108"/>
      <c r="L73" s="108"/>
      <c r="M73" s="108">
        <f>SUM(M72:O72)</f>
        <v>0</v>
      </c>
      <c r="N73" s="108"/>
      <c r="O73" s="108"/>
      <c r="P73" s="108">
        <f>SUM(P72:R72)</f>
        <v>0</v>
      </c>
      <c r="Q73" s="108"/>
      <c r="R73" s="108"/>
      <c r="S73" s="108">
        <f>SUM(S72:U72)</f>
        <v>0</v>
      </c>
      <c r="T73" s="108"/>
      <c r="U73" s="108"/>
      <c r="V73" s="108">
        <f>SUM(V72:X72)</f>
        <v>0</v>
      </c>
      <c r="W73" s="108"/>
      <c r="X73" s="130"/>
      <c r="Y73" s="157"/>
      <c r="Z73" s="131">
        <f>SUM(Z72:AB72)</f>
        <v>0</v>
      </c>
      <c r="AA73" s="132"/>
      <c r="AB73" s="132"/>
      <c r="AC73" s="132">
        <f>SUM(AC72:AE72)</f>
        <v>0</v>
      </c>
      <c r="AD73" s="132"/>
      <c r="AE73" s="132"/>
      <c r="AF73" s="132">
        <f>SUM(AF72:AH72)</f>
        <v>0</v>
      </c>
      <c r="AG73" s="132"/>
      <c r="AH73" s="132"/>
      <c r="AI73" s="132">
        <f>SUM(AI72:AK72)</f>
        <v>0</v>
      </c>
      <c r="AJ73" s="132"/>
      <c r="AK73" s="132"/>
      <c r="AL73" s="132">
        <f>SUM(AL72:AN72)</f>
        <v>0</v>
      </c>
      <c r="AM73" s="132"/>
      <c r="AN73" s="132"/>
      <c r="AO73" s="132">
        <f>SUM(AO72:AQ72)</f>
        <v>0</v>
      </c>
      <c r="AP73" s="132"/>
      <c r="AQ73" s="132"/>
      <c r="AR73" s="132">
        <f>SUM(AR72:AT72)</f>
        <v>0</v>
      </c>
      <c r="AS73" s="132"/>
      <c r="AT73" s="133"/>
      <c r="AU73" s="155"/>
      <c r="AV73" s="140">
        <f>SUM(AV72:AX72)</f>
        <v>0</v>
      </c>
      <c r="AW73" s="139"/>
      <c r="AX73" s="139"/>
      <c r="AY73" s="139">
        <f>SUM(AY72:BA72)</f>
        <v>0</v>
      </c>
      <c r="AZ73" s="139"/>
      <c r="BA73" s="139"/>
      <c r="BB73" s="139">
        <f>SUM(BB72:BD72)</f>
        <v>0</v>
      </c>
      <c r="BC73" s="139"/>
      <c r="BD73" s="139"/>
      <c r="BE73" s="139">
        <f>SUM(BE72:BG72)</f>
        <v>0</v>
      </c>
      <c r="BF73" s="139"/>
      <c r="BG73" s="139"/>
      <c r="BH73" s="139">
        <f>SUM(BH72:BJ72)</f>
        <v>0</v>
      </c>
      <c r="BI73" s="139"/>
      <c r="BJ73" s="139"/>
      <c r="BK73" s="139">
        <f>SUM(BK72:BM72)</f>
        <v>0</v>
      </c>
      <c r="BL73" s="139"/>
      <c r="BM73" s="139"/>
      <c r="BN73" s="139">
        <f>SUM(BN72:BP72)</f>
        <v>0</v>
      </c>
      <c r="BO73" s="139"/>
      <c r="BP73" s="158"/>
      <c r="BQ73" s="160"/>
      <c r="BR73" s="136"/>
      <c r="BS73" s="138"/>
      <c r="BT73" s="164"/>
    </row>
    <row r="74" spans="1:72" ht="15">
      <c r="A74" s="149">
        <v>34</v>
      </c>
      <c r="B74" s="149" t="str">
        <f>'Итоговый результат'!B45</f>
        <v> </v>
      </c>
      <c r="C74" s="150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81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90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78">
        <f>SUM(AV75:BP75)</f>
        <v>0</v>
      </c>
      <c r="BR74" s="144">
        <f>SUM(Y74,AU74,BQ74)</f>
        <v>0</v>
      </c>
      <c r="BS74" s="151">
        <f>IF($BU$5&lt;&gt;0,ROUND(BR74/$BU$5,3),0)</f>
        <v>0</v>
      </c>
      <c r="BT74" s="161">
        <f>RANK(BS74,$BS$8:$BS$87)</f>
        <v>22</v>
      </c>
    </row>
    <row r="75" spans="1:72" ht="15.75" thickBot="1">
      <c r="A75" s="142"/>
      <c r="B75" s="142"/>
      <c r="C75" s="143"/>
      <c r="D75" s="106">
        <f>SUM(D74:F74)</f>
        <v>0</v>
      </c>
      <c r="E75" s="107"/>
      <c r="F75" s="107"/>
      <c r="G75" s="107">
        <f>SUM(G74:I74)</f>
        <v>0</v>
      </c>
      <c r="H75" s="107"/>
      <c r="I75" s="107"/>
      <c r="J75" s="107">
        <f>SUM(J74:L74)</f>
        <v>0</v>
      </c>
      <c r="K75" s="107"/>
      <c r="L75" s="107"/>
      <c r="M75" s="107">
        <f>SUM(M74:O74)</f>
        <v>0</v>
      </c>
      <c r="N75" s="107"/>
      <c r="O75" s="107"/>
      <c r="P75" s="107">
        <f>SUM(P74:R74)</f>
        <v>0</v>
      </c>
      <c r="Q75" s="107"/>
      <c r="R75" s="107"/>
      <c r="S75" s="107">
        <f>SUM(S74:U74)</f>
        <v>0</v>
      </c>
      <c r="T75" s="107"/>
      <c r="U75" s="107"/>
      <c r="V75" s="107">
        <f>SUM(V74:X74)</f>
        <v>0</v>
      </c>
      <c r="W75" s="107"/>
      <c r="X75" s="134"/>
      <c r="Y75" s="182"/>
      <c r="Z75" s="152">
        <f>SUM(Z74:AB74)</f>
        <v>0</v>
      </c>
      <c r="AA75" s="153"/>
      <c r="AB75" s="153"/>
      <c r="AC75" s="153">
        <f>SUM(AC74:AE74)</f>
        <v>0</v>
      </c>
      <c r="AD75" s="153"/>
      <c r="AE75" s="153"/>
      <c r="AF75" s="153">
        <f>SUM(AF74:AH74)</f>
        <v>0</v>
      </c>
      <c r="AG75" s="153"/>
      <c r="AH75" s="153"/>
      <c r="AI75" s="153">
        <f>SUM(AI74:AK74)</f>
        <v>0</v>
      </c>
      <c r="AJ75" s="153"/>
      <c r="AK75" s="153"/>
      <c r="AL75" s="153">
        <f>SUM(AL74:AN74)</f>
        <v>0</v>
      </c>
      <c r="AM75" s="153"/>
      <c r="AN75" s="153"/>
      <c r="AO75" s="153">
        <f>SUM(AO74:AQ74)</f>
        <v>0</v>
      </c>
      <c r="AP75" s="153"/>
      <c r="AQ75" s="153"/>
      <c r="AR75" s="153">
        <f>SUM(AR74:AT74)</f>
        <v>0</v>
      </c>
      <c r="AS75" s="153"/>
      <c r="AT75" s="169"/>
      <c r="AU75" s="191"/>
      <c r="AV75" s="146">
        <f>SUM(AV74:AX74)</f>
        <v>0</v>
      </c>
      <c r="AW75" s="147"/>
      <c r="AX75" s="147"/>
      <c r="AY75" s="147">
        <f>SUM(AY74:BA74)</f>
        <v>0</v>
      </c>
      <c r="AZ75" s="147"/>
      <c r="BA75" s="147"/>
      <c r="BB75" s="147">
        <f>SUM(BB74:BD74)</f>
        <v>0</v>
      </c>
      <c r="BC75" s="147"/>
      <c r="BD75" s="147"/>
      <c r="BE75" s="147">
        <f>SUM(BE74:BG74)</f>
        <v>0</v>
      </c>
      <c r="BF75" s="147"/>
      <c r="BG75" s="147"/>
      <c r="BH75" s="147">
        <f>SUM(BH74:BJ74)</f>
        <v>0</v>
      </c>
      <c r="BI75" s="147"/>
      <c r="BJ75" s="147"/>
      <c r="BK75" s="147">
        <f>SUM(BK74:BM74)</f>
        <v>0</v>
      </c>
      <c r="BL75" s="147"/>
      <c r="BM75" s="147"/>
      <c r="BN75" s="147">
        <f>SUM(BN74:BP74)</f>
        <v>0</v>
      </c>
      <c r="BO75" s="147"/>
      <c r="BP75" s="172"/>
      <c r="BQ75" s="178"/>
      <c r="BR75" s="144"/>
      <c r="BS75" s="145"/>
      <c r="BT75" s="162"/>
    </row>
    <row r="76" spans="1:72" ht="15">
      <c r="A76" s="111">
        <v>35</v>
      </c>
      <c r="B76" s="109" t="str">
        <f>'Итоговый результат'!B46</f>
        <v> </v>
      </c>
      <c r="C76" s="113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56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54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59">
        <f>SUM(AV77:BP77)</f>
        <v>0</v>
      </c>
      <c r="BR76" s="135">
        <f>SUM(Y76,AU76,BQ76)</f>
        <v>0</v>
      </c>
      <c r="BS76" s="137">
        <f>IF($BU$5&lt;&gt;0,ROUND(BR76/$BU$5,3),0)</f>
        <v>0</v>
      </c>
      <c r="BT76" s="163">
        <f>RANK(BS76,$BS$8:$BS$87)</f>
        <v>22</v>
      </c>
    </row>
    <row r="77" spans="1:72" ht="15.75" thickBot="1">
      <c r="A77" s="141"/>
      <c r="B77" s="142"/>
      <c r="C77" s="143"/>
      <c r="D77" s="106">
        <f>SUM(D76:F76)</f>
        <v>0</v>
      </c>
      <c r="E77" s="107"/>
      <c r="F77" s="107"/>
      <c r="G77" s="107">
        <f>SUM(G76:I76)</f>
        <v>0</v>
      </c>
      <c r="H77" s="107"/>
      <c r="I77" s="107"/>
      <c r="J77" s="107">
        <f>SUM(J76:L76)</f>
        <v>0</v>
      </c>
      <c r="K77" s="107"/>
      <c r="L77" s="107"/>
      <c r="M77" s="107">
        <f>SUM(M76:O76)</f>
        <v>0</v>
      </c>
      <c r="N77" s="107"/>
      <c r="O77" s="107"/>
      <c r="P77" s="107">
        <f>SUM(P76:R76)</f>
        <v>0</v>
      </c>
      <c r="Q77" s="107"/>
      <c r="R77" s="107"/>
      <c r="S77" s="107">
        <f>SUM(S76:U76)</f>
        <v>0</v>
      </c>
      <c r="T77" s="107"/>
      <c r="U77" s="107"/>
      <c r="V77" s="107">
        <f>SUM(V76:X76)</f>
        <v>0</v>
      </c>
      <c r="W77" s="107"/>
      <c r="X77" s="134"/>
      <c r="Y77" s="182"/>
      <c r="Z77" s="152">
        <f>SUM(Z76:AB76)</f>
        <v>0</v>
      </c>
      <c r="AA77" s="153"/>
      <c r="AB77" s="153"/>
      <c r="AC77" s="153">
        <f>SUM(AC76:AE76)</f>
        <v>0</v>
      </c>
      <c r="AD77" s="153"/>
      <c r="AE77" s="153"/>
      <c r="AF77" s="153">
        <f>SUM(AF76:AH76)</f>
        <v>0</v>
      </c>
      <c r="AG77" s="153"/>
      <c r="AH77" s="153"/>
      <c r="AI77" s="153">
        <f>SUM(AI76:AK76)</f>
        <v>0</v>
      </c>
      <c r="AJ77" s="153"/>
      <c r="AK77" s="153"/>
      <c r="AL77" s="153">
        <f>SUM(AL76:AN76)</f>
        <v>0</v>
      </c>
      <c r="AM77" s="153"/>
      <c r="AN77" s="153"/>
      <c r="AO77" s="153">
        <f>SUM(AO76:AQ76)</f>
        <v>0</v>
      </c>
      <c r="AP77" s="153"/>
      <c r="AQ77" s="153"/>
      <c r="AR77" s="153">
        <f>SUM(AR76:AT76)</f>
        <v>0</v>
      </c>
      <c r="AS77" s="153"/>
      <c r="AT77" s="169"/>
      <c r="AU77" s="191"/>
      <c r="AV77" s="146">
        <f>SUM(AV76:AX76)</f>
        <v>0</v>
      </c>
      <c r="AW77" s="147"/>
      <c r="AX77" s="147"/>
      <c r="AY77" s="147">
        <f>SUM(AY76:BA76)</f>
        <v>0</v>
      </c>
      <c r="AZ77" s="147"/>
      <c r="BA77" s="147"/>
      <c r="BB77" s="147">
        <f>SUM(BB76:BD76)</f>
        <v>0</v>
      </c>
      <c r="BC77" s="147"/>
      <c r="BD77" s="147"/>
      <c r="BE77" s="147">
        <f>SUM(BE76:BG76)</f>
        <v>0</v>
      </c>
      <c r="BF77" s="147"/>
      <c r="BG77" s="147"/>
      <c r="BH77" s="147">
        <f>SUM(BH76:BJ76)</f>
        <v>0</v>
      </c>
      <c r="BI77" s="147"/>
      <c r="BJ77" s="147"/>
      <c r="BK77" s="147">
        <f>SUM(BK76:BM76)</f>
        <v>0</v>
      </c>
      <c r="BL77" s="147"/>
      <c r="BM77" s="147"/>
      <c r="BN77" s="147">
        <f>SUM(BN76:BP76)</f>
        <v>0</v>
      </c>
      <c r="BO77" s="147"/>
      <c r="BP77" s="172"/>
      <c r="BQ77" s="178"/>
      <c r="BR77" s="144"/>
      <c r="BS77" s="145"/>
      <c r="BT77" s="162"/>
    </row>
    <row r="78" spans="1:72" ht="15">
      <c r="A78" s="111">
        <v>36</v>
      </c>
      <c r="B78" s="109" t="str">
        <f>'Итоговый результат'!B47</f>
        <v> </v>
      </c>
      <c r="C78" s="113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56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54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59">
        <f>SUM(AV79:BP79)</f>
        <v>0</v>
      </c>
      <c r="BR78" s="135">
        <f>SUM(Y78,AU78,BQ78)</f>
        <v>0</v>
      </c>
      <c r="BS78" s="137">
        <f>IF($BU$5&lt;&gt;0,ROUND(BR78/$BU$5,3),0)</f>
        <v>0</v>
      </c>
      <c r="BT78" s="163">
        <f>RANK(BS78,$BS$8:$BS$87)</f>
        <v>22</v>
      </c>
    </row>
    <row r="79" spans="1:72" ht="15.75" thickBot="1">
      <c r="A79" s="112"/>
      <c r="B79" s="110"/>
      <c r="C79" s="114"/>
      <c r="D79" s="129">
        <f>SUM(D78:F78)</f>
        <v>0</v>
      </c>
      <c r="E79" s="108"/>
      <c r="F79" s="108"/>
      <c r="G79" s="108">
        <f>SUM(G78:I78)</f>
        <v>0</v>
      </c>
      <c r="H79" s="108"/>
      <c r="I79" s="108"/>
      <c r="J79" s="108">
        <f>SUM(J78:L78)</f>
        <v>0</v>
      </c>
      <c r="K79" s="108"/>
      <c r="L79" s="108"/>
      <c r="M79" s="108">
        <f>SUM(M78:O78)</f>
        <v>0</v>
      </c>
      <c r="N79" s="108"/>
      <c r="O79" s="108"/>
      <c r="P79" s="108">
        <f>SUM(P78:R78)</f>
        <v>0</v>
      </c>
      <c r="Q79" s="108"/>
      <c r="R79" s="108"/>
      <c r="S79" s="108">
        <f>SUM(S78:U78)</f>
        <v>0</v>
      </c>
      <c r="T79" s="108"/>
      <c r="U79" s="108"/>
      <c r="V79" s="108">
        <f>SUM(V78:X78)</f>
        <v>0</v>
      </c>
      <c r="W79" s="108"/>
      <c r="X79" s="130"/>
      <c r="Y79" s="157"/>
      <c r="Z79" s="131">
        <f>SUM(Z78:AB78)</f>
        <v>0</v>
      </c>
      <c r="AA79" s="132"/>
      <c r="AB79" s="132"/>
      <c r="AC79" s="132">
        <f>SUM(AC78:AE78)</f>
        <v>0</v>
      </c>
      <c r="AD79" s="132"/>
      <c r="AE79" s="132"/>
      <c r="AF79" s="132">
        <f>SUM(AF78:AH78)</f>
        <v>0</v>
      </c>
      <c r="AG79" s="132"/>
      <c r="AH79" s="132"/>
      <c r="AI79" s="132">
        <f>SUM(AI78:AK78)</f>
        <v>0</v>
      </c>
      <c r="AJ79" s="132"/>
      <c r="AK79" s="132"/>
      <c r="AL79" s="132">
        <f>SUM(AL78:AN78)</f>
        <v>0</v>
      </c>
      <c r="AM79" s="132"/>
      <c r="AN79" s="132"/>
      <c r="AO79" s="132">
        <f>SUM(AO78:AQ78)</f>
        <v>0</v>
      </c>
      <c r="AP79" s="132"/>
      <c r="AQ79" s="132"/>
      <c r="AR79" s="132">
        <f>SUM(AR78:AT78)</f>
        <v>0</v>
      </c>
      <c r="AS79" s="132"/>
      <c r="AT79" s="133"/>
      <c r="AU79" s="155"/>
      <c r="AV79" s="140">
        <f>SUM(AV78:AX78)</f>
        <v>0</v>
      </c>
      <c r="AW79" s="139"/>
      <c r="AX79" s="139"/>
      <c r="AY79" s="139">
        <f>SUM(AY78:BA78)</f>
        <v>0</v>
      </c>
      <c r="AZ79" s="139"/>
      <c r="BA79" s="139"/>
      <c r="BB79" s="139">
        <f>SUM(BB78:BD78)</f>
        <v>0</v>
      </c>
      <c r="BC79" s="139"/>
      <c r="BD79" s="139"/>
      <c r="BE79" s="139">
        <f>SUM(BE78:BG78)</f>
        <v>0</v>
      </c>
      <c r="BF79" s="139"/>
      <c r="BG79" s="139"/>
      <c r="BH79" s="139">
        <f>SUM(BH78:BJ78)</f>
        <v>0</v>
      </c>
      <c r="BI79" s="139"/>
      <c r="BJ79" s="139"/>
      <c r="BK79" s="139">
        <f>SUM(BK78:BM78)</f>
        <v>0</v>
      </c>
      <c r="BL79" s="139"/>
      <c r="BM79" s="139"/>
      <c r="BN79" s="139">
        <f>SUM(BN78:BP78)</f>
        <v>0</v>
      </c>
      <c r="BO79" s="139"/>
      <c r="BP79" s="158"/>
      <c r="BQ79" s="160"/>
      <c r="BR79" s="136"/>
      <c r="BS79" s="138"/>
      <c r="BT79" s="164"/>
    </row>
    <row r="80" spans="1:72" ht="15">
      <c r="A80" s="148">
        <v>37</v>
      </c>
      <c r="B80" s="149" t="str">
        <f>'Итоговый результат'!B48</f>
        <v> </v>
      </c>
      <c r="C80" s="150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81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90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78">
        <f>SUM(AV81:BP81)</f>
        <v>0</v>
      </c>
      <c r="BR80" s="144">
        <f>SUM(Y80,AU80,BQ80)</f>
        <v>0</v>
      </c>
      <c r="BS80" s="151">
        <f>IF($BU$5&lt;&gt;0,ROUND(BR80/$BU$5,3),0)</f>
        <v>0</v>
      </c>
      <c r="BT80" s="161">
        <f>RANK(BS80,$BS$8:$BS$87)</f>
        <v>22</v>
      </c>
    </row>
    <row r="81" spans="1:72" ht="15.75" thickBot="1">
      <c r="A81" s="112"/>
      <c r="B81" s="110"/>
      <c r="C81" s="114"/>
      <c r="D81" s="129">
        <f>SUM(D80:F80)</f>
        <v>0</v>
      </c>
      <c r="E81" s="108"/>
      <c r="F81" s="108"/>
      <c r="G81" s="108">
        <f>SUM(G80:I80)</f>
        <v>0</v>
      </c>
      <c r="H81" s="108"/>
      <c r="I81" s="108"/>
      <c r="J81" s="108">
        <f>SUM(J80:L80)</f>
        <v>0</v>
      </c>
      <c r="K81" s="108"/>
      <c r="L81" s="108"/>
      <c r="M81" s="108">
        <f>SUM(M80:O80)</f>
        <v>0</v>
      </c>
      <c r="N81" s="108"/>
      <c r="O81" s="108"/>
      <c r="P81" s="108">
        <f>SUM(P80:R80)</f>
        <v>0</v>
      </c>
      <c r="Q81" s="108"/>
      <c r="R81" s="108"/>
      <c r="S81" s="108">
        <f>SUM(S80:U80)</f>
        <v>0</v>
      </c>
      <c r="T81" s="108"/>
      <c r="U81" s="108"/>
      <c r="V81" s="108">
        <f>SUM(V80:X80)</f>
        <v>0</v>
      </c>
      <c r="W81" s="108"/>
      <c r="X81" s="130"/>
      <c r="Y81" s="157"/>
      <c r="Z81" s="131">
        <f>SUM(Z80:AB80)</f>
        <v>0</v>
      </c>
      <c r="AA81" s="132"/>
      <c r="AB81" s="132"/>
      <c r="AC81" s="132">
        <f>SUM(AC80:AE80)</f>
        <v>0</v>
      </c>
      <c r="AD81" s="132"/>
      <c r="AE81" s="132"/>
      <c r="AF81" s="132">
        <f>SUM(AF80:AH80)</f>
        <v>0</v>
      </c>
      <c r="AG81" s="132"/>
      <c r="AH81" s="132"/>
      <c r="AI81" s="132">
        <f>SUM(AI80:AK80)</f>
        <v>0</v>
      </c>
      <c r="AJ81" s="132"/>
      <c r="AK81" s="132"/>
      <c r="AL81" s="132">
        <f>SUM(AL80:AN80)</f>
        <v>0</v>
      </c>
      <c r="AM81" s="132"/>
      <c r="AN81" s="132"/>
      <c r="AO81" s="132">
        <f>SUM(AO80:AQ80)</f>
        <v>0</v>
      </c>
      <c r="AP81" s="132"/>
      <c r="AQ81" s="132"/>
      <c r="AR81" s="132">
        <f>SUM(AR80:AT80)</f>
        <v>0</v>
      </c>
      <c r="AS81" s="132"/>
      <c r="AT81" s="133"/>
      <c r="AU81" s="155"/>
      <c r="AV81" s="140">
        <f>SUM(AV80:AX80)</f>
        <v>0</v>
      </c>
      <c r="AW81" s="139"/>
      <c r="AX81" s="139"/>
      <c r="AY81" s="139">
        <f>SUM(AY80:BA80)</f>
        <v>0</v>
      </c>
      <c r="AZ81" s="139"/>
      <c r="BA81" s="139"/>
      <c r="BB81" s="139">
        <f>SUM(BB80:BD80)</f>
        <v>0</v>
      </c>
      <c r="BC81" s="139"/>
      <c r="BD81" s="139"/>
      <c r="BE81" s="139">
        <f>SUM(BE80:BG80)</f>
        <v>0</v>
      </c>
      <c r="BF81" s="139"/>
      <c r="BG81" s="139"/>
      <c r="BH81" s="139">
        <f>SUM(BH80:BJ80)</f>
        <v>0</v>
      </c>
      <c r="BI81" s="139"/>
      <c r="BJ81" s="139"/>
      <c r="BK81" s="139">
        <f>SUM(BK80:BM80)</f>
        <v>0</v>
      </c>
      <c r="BL81" s="139"/>
      <c r="BM81" s="139"/>
      <c r="BN81" s="139">
        <f>SUM(BN80:BP80)</f>
        <v>0</v>
      </c>
      <c r="BO81" s="139"/>
      <c r="BP81" s="158"/>
      <c r="BQ81" s="160"/>
      <c r="BR81" s="136"/>
      <c r="BS81" s="138"/>
      <c r="BT81" s="164"/>
    </row>
    <row r="82" spans="1:72" ht="15">
      <c r="A82" s="149">
        <v>38</v>
      </c>
      <c r="B82" s="149" t="str">
        <f>'Итоговый результат'!B49</f>
        <v> </v>
      </c>
      <c r="C82" s="150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81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90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78">
        <f>SUM(AV83:BP83)</f>
        <v>0</v>
      </c>
      <c r="BR82" s="144">
        <f>SUM(Y82,AU82,BQ82)</f>
        <v>0</v>
      </c>
      <c r="BS82" s="151">
        <f>IF($BU$5&lt;&gt;0,ROUND(BR82/$BU$5,3),0)</f>
        <v>0</v>
      </c>
      <c r="BT82" s="161">
        <f>RANK(BS82,$BS$8:$BS$87)</f>
        <v>22</v>
      </c>
    </row>
    <row r="83" spans="1:72" ht="15.75" thickBot="1">
      <c r="A83" s="142"/>
      <c r="B83" s="142"/>
      <c r="C83" s="143"/>
      <c r="D83" s="106">
        <f>SUM(D82:F82)</f>
        <v>0</v>
      </c>
      <c r="E83" s="107"/>
      <c r="F83" s="107"/>
      <c r="G83" s="107">
        <f>SUM(G82:I82)</f>
        <v>0</v>
      </c>
      <c r="H83" s="107"/>
      <c r="I83" s="107"/>
      <c r="J83" s="107">
        <f>SUM(J82:L82)</f>
        <v>0</v>
      </c>
      <c r="K83" s="107"/>
      <c r="L83" s="107"/>
      <c r="M83" s="107">
        <f>SUM(M82:O82)</f>
        <v>0</v>
      </c>
      <c r="N83" s="107"/>
      <c r="O83" s="107"/>
      <c r="P83" s="107">
        <f>SUM(P82:R82)</f>
        <v>0</v>
      </c>
      <c r="Q83" s="107"/>
      <c r="R83" s="107"/>
      <c r="S83" s="107">
        <f>SUM(S82:U82)</f>
        <v>0</v>
      </c>
      <c r="T83" s="107"/>
      <c r="U83" s="107"/>
      <c r="V83" s="107">
        <f>SUM(V82:X82)</f>
        <v>0</v>
      </c>
      <c r="W83" s="107"/>
      <c r="X83" s="134"/>
      <c r="Y83" s="182"/>
      <c r="Z83" s="152">
        <f>SUM(Z82:AB82)</f>
        <v>0</v>
      </c>
      <c r="AA83" s="153"/>
      <c r="AB83" s="153"/>
      <c r="AC83" s="153">
        <f>SUM(AC82:AE82)</f>
        <v>0</v>
      </c>
      <c r="AD83" s="153"/>
      <c r="AE83" s="153"/>
      <c r="AF83" s="153">
        <f>SUM(AF82:AH82)</f>
        <v>0</v>
      </c>
      <c r="AG83" s="153"/>
      <c r="AH83" s="153"/>
      <c r="AI83" s="153">
        <f>SUM(AI82:AK82)</f>
        <v>0</v>
      </c>
      <c r="AJ83" s="153"/>
      <c r="AK83" s="153"/>
      <c r="AL83" s="153">
        <f>SUM(AL82:AN82)</f>
        <v>0</v>
      </c>
      <c r="AM83" s="153"/>
      <c r="AN83" s="153"/>
      <c r="AO83" s="153">
        <f>SUM(AO82:AQ82)</f>
        <v>0</v>
      </c>
      <c r="AP83" s="153"/>
      <c r="AQ83" s="153"/>
      <c r="AR83" s="153">
        <f>SUM(AR82:AT82)</f>
        <v>0</v>
      </c>
      <c r="AS83" s="153"/>
      <c r="AT83" s="169"/>
      <c r="AU83" s="191"/>
      <c r="AV83" s="146">
        <f>SUM(AV82:AX82)</f>
        <v>0</v>
      </c>
      <c r="AW83" s="147"/>
      <c r="AX83" s="147"/>
      <c r="AY83" s="147">
        <f>SUM(AY82:BA82)</f>
        <v>0</v>
      </c>
      <c r="AZ83" s="147"/>
      <c r="BA83" s="147"/>
      <c r="BB83" s="147">
        <f>SUM(BB82:BD82)</f>
        <v>0</v>
      </c>
      <c r="BC83" s="147"/>
      <c r="BD83" s="147"/>
      <c r="BE83" s="147">
        <f>SUM(BE82:BG82)</f>
        <v>0</v>
      </c>
      <c r="BF83" s="147"/>
      <c r="BG83" s="147"/>
      <c r="BH83" s="147">
        <f>SUM(BH82:BJ82)</f>
        <v>0</v>
      </c>
      <c r="BI83" s="147"/>
      <c r="BJ83" s="147"/>
      <c r="BK83" s="147">
        <f>SUM(BK82:BM82)</f>
        <v>0</v>
      </c>
      <c r="BL83" s="147"/>
      <c r="BM83" s="147"/>
      <c r="BN83" s="147">
        <f>SUM(BN82:BP82)</f>
        <v>0</v>
      </c>
      <c r="BO83" s="147"/>
      <c r="BP83" s="172"/>
      <c r="BQ83" s="178"/>
      <c r="BR83" s="144"/>
      <c r="BS83" s="145"/>
      <c r="BT83" s="162"/>
    </row>
    <row r="84" spans="1:72" ht="15">
      <c r="A84" s="111">
        <v>39</v>
      </c>
      <c r="B84" s="109" t="str">
        <f>'Итоговый результат'!B50</f>
        <v> </v>
      </c>
      <c r="C84" s="113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56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54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59">
        <f>SUM(AV85:BP85)</f>
        <v>0</v>
      </c>
      <c r="BR84" s="135">
        <f>SUM(Y84,AU84,BQ84)</f>
        <v>0</v>
      </c>
      <c r="BS84" s="137">
        <f>IF($BU$5&lt;&gt;0,ROUND(BR84/$BU$5,3),0)</f>
        <v>0</v>
      </c>
      <c r="BT84" s="163">
        <f>RANK(BS84,$BS$8:$BS$87)</f>
        <v>22</v>
      </c>
    </row>
    <row r="85" spans="1:72" ht="15.75" thickBot="1">
      <c r="A85" s="112"/>
      <c r="B85" s="110"/>
      <c r="C85" s="114"/>
      <c r="D85" s="129">
        <f>SUM(D84:F84)</f>
        <v>0</v>
      </c>
      <c r="E85" s="108"/>
      <c r="F85" s="108"/>
      <c r="G85" s="108">
        <f>SUM(G84:I84)</f>
        <v>0</v>
      </c>
      <c r="H85" s="108"/>
      <c r="I85" s="108"/>
      <c r="J85" s="108">
        <f>SUM(J84:L84)</f>
        <v>0</v>
      </c>
      <c r="K85" s="108"/>
      <c r="L85" s="108"/>
      <c r="M85" s="108">
        <f>SUM(M84:O84)</f>
        <v>0</v>
      </c>
      <c r="N85" s="108"/>
      <c r="O85" s="108"/>
      <c r="P85" s="108">
        <f>SUM(P84:R84)</f>
        <v>0</v>
      </c>
      <c r="Q85" s="108"/>
      <c r="R85" s="108"/>
      <c r="S85" s="108">
        <f>SUM(S84:U84)</f>
        <v>0</v>
      </c>
      <c r="T85" s="108"/>
      <c r="U85" s="108"/>
      <c r="V85" s="108">
        <f>SUM(V84:X84)</f>
        <v>0</v>
      </c>
      <c r="W85" s="108"/>
      <c r="X85" s="130"/>
      <c r="Y85" s="157"/>
      <c r="Z85" s="131">
        <f>SUM(Z84:AB84)</f>
        <v>0</v>
      </c>
      <c r="AA85" s="132"/>
      <c r="AB85" s="132"/>
      <c r="AC85" s="132">
        <f>SUM(AC84:AE84)</f>
        <v>0</v>
      </c>
      <c r="AD85" s="132"/>
      <c r="AE85" s="132"/>
      <c r="AF85" s="132">
        <f>SUM(AF84:AH84)</f>
        <v>0</v>
      </c>
      <c r="AG85" s="132"/>
      <c r="AH85" s="132"/>
      <c r="AI85" s="132">
        <f>SUM(AI84:AK84)</f>
        <v>0</v>
      </c>
      <c r="AJ85" s="132"/>
      <c r="AK85" s="132"/>
      <c r="AL85" s="132">
        <f>SUM(AL84:AN84)</f>
        <v>0</v>
      </c>
      <c r="AM85" s="132"/>
      <c r="AN85" s="132"/>
      <c r="AO85" s="132">
        <f>SUM(AO84:AQ84)</f>
        <v>0</v>
      </c>
      <c r="AP85" s="132"/>
      <c r="AQ85" s="132"/>
      <c r="AR85" s="132">
        <f>SUM(AR84:AT84)</f>
        <v>0</v>
      </c>
      <c r="AS85" s="132"/>
      <c r="AT85" s="133"/>
      <c r="AU85" s="155"/>
      <c r="AV85" s="140">
        <f>SUM(AV84:AX84)</f>
        <v>0</v>
      </c>
      <c r="AW85" s="139"/>
      <c r="AX85" s="139"/>
      <c r="AY85" s="139">
        <f>SUM(AY84:BA84)</f>
        <v>0</v>
      </c>
      <c r="AZ85" s="139"/>
      <c r="BA85" s="139"/>
      <c r="BB85" s="139">
        <f>SUM(BB84:BD84)</f>
        <v>0</v>
      </c>
      <c r="BC85" s="139"/>
      <c r="BD85" s="139"/>
      <c r="BE85" s="139">
        <f>SUM(BE84:BG84)</f>
        <v>0</v>
      </c>
      <c r="BF85" s="139"/>
      <c r="BG85" s="139"/>
      <c r="BH85" s="139">
        <f>SUM(BH84:BJ84)</f>
        <v>0</v>
      </c>
      <c r="BI85" s="139"/>
      <c r="BJ85" s="139"/>
      <c r="BK85" s="139">
        <f>SUM(BK84:BM84)</f>
        <v>0</v>
      </c>
      <c r="BL85" s="139"/>
      <c r="BM85" s="139"/>
      <c r="BN85" s="139">
        <f>SUM(BN84:BP84)</f>
        <v>0</v>
      </c>
      <c r="BO85" s="139"/>
      <c r="BP85" s="158"/>
      <c r="BQ85" s="160"/>
      <c r="BR85" s="136"/>
      <c r="BS85" s="138"/>
      <c r="BT85" s="164"/>
    </row>
    <row r="86" spans="1:72" ht="15">
      <c r="A86" s="148">
        <v>40</v>
      </c>
      <c r="B86" s="149" t="str">
        <f>'Итоговый результат'!B51</f>
        <v> </v>
      </c>
      <c r="C86" s="150" t="str">
        <f>'Итоговый результат'!C51</f>
        <v> </v>
      </c>
      <c r="D86" s="14">
        <v>5</v>
      </c>
      <c r="E86" s="15">
        <v>3</v>
      </c>
      <c r="F86" s="15">
        <v>5</v>
      </c>
      <c r="G86" s="15">
        <v>4</v>
      </c>
      <c r="H86" s="15">
        <v>3</v>
      </c>
      <c r="I86" s="15">
        <v>0</v>
      </c>
      <c r="J86" s="15">
        <v>4</v>
      </c>
      <c r="K86" s="15">
        <v>3</v>
      </c>
      <c r="L86" s="15">
        <v>0</v>
      </c>
      <c r="M86" s="15">
        <v>3</v>
      </c>
      <c r="N86" s="15">
        <v>5</v>
      </c>
      <c r="O86" s="15">
        <v>0</v>
      </c>
      <c r="P86" s="15"/>
      <c r="Q86" s="15"/>
      <c r="R86" s="15"/>
      <c r="S86" s="15"/>
      <c r="T86" s="15"/>
      <c r="U86" s="15"/>
      <c r="V86" s="15"/>
      <c r="W86" s="15"/>
      <c r="X86" s="16"/>
      <c r="Y86" s="179">
        <f>SUM(D87:X87)</f>
        <v>35</v>
      </c>
      <c r="Z86" s="17">
        <v>2</v>
      </c>
      <c r="AA86" s="18">
        <v>0</v>
      </c>
      <c r="AB86" s="18">
        <v>0</v>
      </c>
      <c r="AC86" s="18">
        <v>5</v>
      </c>
      <c r="AD86" s="18">
        <v>4</v>
      </c>
      <c r="AE86" s="18">
        <v>5</v>
      </c>
      <c r="AF86" s="18">
        <v>3</v>
      </c>
      <c r="AG86" s="18">
        <v>4</v>
      </c>
      <c r="AH86" s="18">
        <v>0</v>
      </c>
      <c r="AI86" s="18">
        <v>4</v>
      </c>
      <c r="AJ86" s="18">
        <v>4</v>
      </c>
      <c r="AK86" s="18">
        <v>3</v>
      </c>
      <c r="AL86" s="18"/>
      <c r="AM86" s="18"/>
      <c r="AN86" s="18"/>
      <c r="AO86" s="18"/>
      <c r="AP86" s="18"/>
      <c r="AQ86" s="18"/>
      <c r="AR86" s="18"/>
      <c r="AS86" s="18"/>
      <c r="AT86" s="19"/>
      <c r="AU86" s="174">
        <f>SUM(Z87:AT87)</f>
        <v>34</v>
      </c>
      <c r="AV86" s="20">
        <v>3</v>
      </c>
      <c r="AW86" s="8">
        <v>5</v>
      </c>
      <c r="AX86" s="8">
        <v>2</v>
      </c>
      <c r="AY86" s="8">
        <v>3</v>
      </c>
      <c r="AZ86" s="8">
        <v>2</v>
      </c>
      <c r="BA86" s="8">
        <v>0</v>
      </c>
      <c r="BB86" s="8">
        <v>5</v>
      </c>
      <c r="BC86" s="8">
        <v>3</v>
      </c>
      <c r="BD86" s="8">
        <v>0</v>
      </c>
      <c r="BE86" s="8">
        <v>2</v>
      </c>
      <c r="BF86" s="8">
        <v>5</v>
      </c>
      <c r="BG86" s="8">
        <v>0</v>
      </c>
      <c r="BH86" s="8"/>
      <c r="BI86" s="8"/>
      <c r="BJ86" s="8"/>
      <c r="BK86" s="8"/>
      <c r="BL86" s="8"/>
      <c r="BM86" s="8"/>
      <c r="BN86" s="8"/>
      <c r="BO86" s="8"/>
      <c r="BP86" s="21"/>
      <c r="BQ86" s="178">
        <f>SUM(AV87:BP87)</f>
        <v>30</v>
      </c>
      <c r="BR86" s="144">
        <f>SUM(Y86,AU86,BQ86)</f>
        <v>99</v>
      </c>
      <c r="BS86" s="151">
        <f>IF($BU$5&lt;&gt;0,ROUND(BR86/$BU$5,3),0)</f>
        <v>0.673</v>
      </c>
      <c r="BT86" s="161">
        <f>RANK(BS86,$BS$8:$BS$87)</f>
        <v>9</v>
      </c>
    </row>
    <row r="87" spans="1:72" ht="15.75" thickBot="1">
      <c r="A87" s="112"/>
      <c r="B87" s="110"/>
      <c r="C87" s="114"/>
      <c r="D87" s="129">
        <f>SUM(D86:F86)</f>
        <v>13</v>
      </c>
      <c r="E87" s="108"/>
      <c r="F87" s="108"/>
      <c r="G87" s="108">
        <f>SUM(G86:I86)</f>
        <v>7</v>
      </c>
      <c r="H87" s="108"/>
      <c r="I87" s="108"/>
      <c r="J87" s="108">
        <f>SUM(J86:L86)</f>
        <v>7</v>
      </c>
      <c r="K87" s="108"/>
      <c r="L87" s="108"/>
      <c r="M87" s="108">
        <f>SUM(M86:O86)</f>
        <v>8</v>
      </c>
      <c r="N87" s="108"/>
      <c r="O87" s="108"/>
      <c r="P87" s="108">
        <f>SUM(P86:R86)</f>
        <v>0</v>
      </c>
      <c r="Q87" s="108"/>
      <c r="R87" s="108"/>
      <c r="S87" s="108">
        <f>SUM(S86:U86)</f>
        <v>0</v>
      </c>
      <c r="T87" s="108"/>
      <c r="U87" s="108"/>
      <c r="V87" s="108">
        <f>SUM(V86:X86)</f>
        <v>0</v>
      </c>
      <c r="W87" s="108"/>
      <c r="X87" s="130"/>
      <c r="Y87" s="180"/>
      <c r="Z87" s="131">
        <f>SUM(Z86:AB86)</f>
        <v>2</v>
      </c>
      <c r="AA87" s="132"/>
      <c r="AB87" s="132"/>
      <c r="AC87" s="132">
        <f>SUM(AC86:AE86)</f>
        <v>14</v>
      </c>
      <c r="AD87" s="132"/>
      <c r="AE87" s="132"/>
      <c r="AF87" s="132">
        <f>SUM(AF86:AH86)</f>
        <v>7</v>
      </c>
      <c r="AG87" s="132"/>
      <c r="AH87" s="132"/>
      <c r="AI87" s="132">
        <f>SUM(AI86:AK86)</f>
        <v>11</v>
      </c>
      <c r="AJ87" s="132"/>
      <c r="AK87" s="132"/>
      <c r="AL87" s="132">
        <f>SUM(AL86:AN86)</f>
        <v>0</v>
      </c>
      <c r="AM87" s="132"/>
      <c r="AN87" s="132"/>
      <c r="AO87" s="132">
        <f>SUM(AO86:AQ86)</f>
        <v>0</v>
      </c>
      <c r="AP87" s="132"/>
      <c r="AQ87" s="132"/>
      <c r="AR87" s="132">
        <f>SUM(AR86:AT86)</f>
        <v>0</v>
      </c>
      <c r="AS87" s="132"/>
      <c r="AT87" s="133"/>
      <c r="AU87" s="175"/>
      <c r="AV87" s="140">
        <f>SUM(AV86:AX86)</f>
        <v>10</v>
      </c>
      <c r="AW87" s="139"/>
      <c r="AX87" s="139"/>
      <c r="AY87" s="139">
        <f>SUM(AY86:BA86)</f>
        <v>5</v>
      </c>
      <c r="AZ87" s="139"/>
      <c r="BA87" s="139"/>
      <c r="BB87" s="139">
        <f>SUM(BB86:BD86)</f>
        <v>8</v>
      </c>
      <c r="BC87" s="139"/>
      <c r="BD87" s="139"/>
      <c r="BE87" s="139">
        <f>SUM(BE86:BG86)</f>
        <v>7</v>
      </c>
      <c r="BF87" s="139"/>
      <c r="BG87" s="139"/>
      <c r="BH87" s="139">
        <f>SUM(BH86:BJ86)</f>
        <v>0</v>
      </c>
      <c r="BI87" s="139"/>
      <c r="BJ87" s="139"/>
      <c r="BK87" s="139">
        <f>SUM(BK86:BM86)</f>
        <v>0</v>
      </c>
      <c r="BL87" s="139"/>
      <c r="BM87" s="139"/>
      <c r="BN87" s="139">
        <f>SUM(BN86:BP86)</f>
        <v>0</v>
      </c>
      <c r="BO87" s="139"/>
      <c r="BP87" s="158"/>
      <c r="BQ87" s="160"/>
      <c r="BR87" s="136"/>
      <c r="BS87" s="138"/>
      <c r="BT87" s="164"/>
    </row>
  </sheetData>
  <sheetProtection password="CF7A" sheet="1" objects="1" scenarios="1"/>
  <mergeCells count="1234">
    <mergeCell ref="A86:A87"/>
    <mergeCell ref="B86:B87"/>
    <mergeCell ref="C86:C87"/>
    <mergeCell ref="Y86:Y87"/>
    <mergeCell ref="AU86:AU87"/>
    <mergeCell ref="V87:X87"/>
    <mergeCell ref="Z87:AB87"/>
    <mergeCell ref="AC87:AE87"/>
    <mergeCell ref="AR85:AT85"/>
    <mergeCell ref="AV85:AX85"/>
    <mergeCell ref="AY85:BA85"/>
    <mergeCell ref="BB85:BD85"/>
    <mergeCell ref="BE85:BG85"/>
    <mergeCell ref="BH85:BJ85"/>
    <mergeCell ref="Z85:AB85"/>
    <mergeCell ref="AC85:AE85"/>
    <mergeCell ref="AF85:AH85"/>
    <mergeCell ref="AI85:AK85"/>
    <mergeCell ref="AY87:BA87"/>
    <mergeCell ref="BB87:BD87"/>
    <mergeCell ref="BE87:BG87"/>
    <mergeCell ref="BH87:BJ87"/>
    <mergeCell ref="BK87:BM87"/>
    <mergeCell ref="BN87:BP87"/>
    <mergeCell ref="AF87:AH87"/>
    <mergeCell ref="AI87:AK87"/>
    <mergeCell ref="AL87:AN87"/>
    <mergeCell ref="AO87:AQ87"/>
    <mergeCell ref="BQ84:BQ85"/>
    <mergeCell ref="BR84:BR85"/>
    <mergeCell ref="BS84:BS85"/>
    <mergeCell ref="BT84:BT85"/>
    <mergeCell ref="D85:F85"/>
    <mergeCell ref="G85:I85"/>
    <mergeCell ref="J85:L85"/>
    <mergeCell ref="M85:O85"/>
    <mergeCell ref="P85:R85"/>
    <mergeCell ref="S85:U85"/>
    <mergeCell ref="AR87:AT87"/>
    <mergeCell ref="AV87:AX87"/>
    <mergeCell ref="BQ86:BQ87"/>
    <mergeCell ref="BR86:BR87"/>
    <mergeCell ref="BS86:BS87"/>
    <mergeCell ref="BT86:BT87"/>
    <mergeCell ref="D87:F87"/>
    <mergeCell ref="G87:I87"/>
    <mergeCell ref="J87:L87"/>
    <mergeCell ref="M87:O87"/>
    <mergeCell ref="P87:R87"/>
    <mergeCell ref="S87:U87"/>
    <mergeCell ref="A82:A83"/>
    <mergeCell ref="B82:B83"/>
    <mergeCell ref="C82:C83"/>
    <mergeCell ref="Y82:Y83"/>
    <mergeCell ref="AU82:AU83"/>
    <mergeCell ref="BQ82:BQ83"/>
    <mergeCell ref="Z83:AB83"/>
    <mergeCell ref="AC83:AE83"/>
    <mergeCell ref="AF83:AH83"/>
    <mergeCell ref="AI83:AK83"/>
    <mergeCell ref="BE83:BG83"/>
    <mergeCell ref="BH83:BJ83"/>
    <mergeCell ref="BK83:BM83"/>
    <mergeCell ref="BN83:BP83"/>
    <mergeCell ref="A84:A85"/>
    <mergeCell ref="B84:B85"/>
    <mergeCell ref="C84:C85"/>
    <mergeCell ref="Y84:Y85"/>
    <mergeCell ref="AU84:AU85"/>
    <mergeCell ref="V85:X85"/>
    <mergeCell ref="AL83:AN83"/>
    <mergeCell ref="AO83:AQ83"/>
    <mergeCell ref="AR83:AT83"/>
    <mergeCell ref="AV83:AX83"/>
    <mergeCell ref="AY83:BA83"/>
    <mergeCell ref="BB83:BD83"/>
    <mergeCell ref="AL85:AN85"/>
    <mergeCell ref="AO85:AQ85"/>
    <mergeCell ref="BK85:BM85"/>
    <mergeCell ref="BN85:BP85"/>
    <mergeCell ref="AR81:AT81"/>
    <mergeCell ref="AV81:AX81"/>
    <mergeCell ref="BQ80:BQ81"/>
    <mergeCell ref="BR80:BR81"/>
    <mergeCell ref="BS80:BS81"/>
    <mergeCell ref="BT80:BT81"/>
    <mergeCell ref="D81:F81"/>
    <mergeCell ref="G81:I81"/>
    <mergeCell ref="J81:L81"/>
    <mergeCell ref="M81:O81"/>
    <mergeCell ref="P81:R81"/>
    <mergeCell ref="S81:U81"/>
    <mergeCell ref="BS82:BS83"/>
    <mergeCell ref="BT82:BT83"/>
    <mergeCell ref="D83:F83"/>
    <mergeCell ref="G83:I83"/>
    <mergeCell ref="J83:L83"/>
    <mergeCell ref="M83:O83"/>
    <mergeCell ref="P83:R83"/>
    <mergeCell ref="S83:U83"/>
    <mergeCell ref="V83:X83"/>
    <mergeCell ref="BR82:BR83"/>
    <mergeCell ref="BK79:BM79"/>
    <mergeCell ref="BN79:BP79"/>
    <mergeCell ref="A80:A81"/>
    <mergeCell ref="B80:B81"/>
    <mergeCell ref="C80:C81"/>
    <mergeCell ref="Y80:Y81"/>
    <mergeCell ref="AU80:AU81"/>
    <mergeCell ref="V81:X81"/>
    <mergeCell ref="Z81:AB81"/>
    <mergeCell ref="AC81:AE81"/>
    <mergeCell ref="AR79:AT79"/>
    <mergeCell ref="AV79:AX79"/>
    <mergeCell ref="AY79:BA79"/>
    <mergeCell ref="BB79:BD79"/>
    <mergeCell ref="BE79:BG79"/>
    <mergeCell ref="BH79:BJ79"/>
    <mergeCell ref="Z79:AB79"/>
    <mergeCell ref="AC79:AE79"/>
    <mergeCell ref="AF79:AH79"/>
    <mergeCell ref="AI79:AK79"/>
    <mergeCell ref="AL79:AN79"/>
    <mergeCell ref="AO79:AQ79"/>
    <mergeCell ref="AY81:BA81"/>
    <mergeCell ref="BB81:BD81"/>
    <mergeCell ref="BE81:BG81"/>
    <mergeCell ref="BH81:BJ81"/>
    <mergeCell ref="BK81:BM81"/>
    <mergeCell ref="BN81:BP81"/>
    <mergeCell ref="AF81:AH81"/>
    <mergeCell ref="AI81:AK81"/>
    <mergeCell ref="AL81:AN81"/>
    <mergeCell ref="AO81:AQ81"/>
    <mergeCell ref="BQ78:BQ79"/>
    <mergeCell ref="BR78:BR79"/>
    <mergeCell ref="BS78:BS79"/>
    <mergeCell ref="BT78:BT79"/>
    <mergeCell ref="D79:F79"/>
    <mergeCell ref="G79:I79"/>
    <mergeCell ref="J79:L79"/>
    <mergeCell ref="M79:O79"/>
    <mergeCell ref="P79:R79"/>
    <mergeCell ref="S79:U79"/>
    <mergeCell ref="BE77:BG77"/>
    <mergeCell ref="BH77:BJ77"/>
    <mergeCell ref="BK77:BM77"/>
    <mergeCell ref="BN77:BP77"/>
    <mergeCell ref="A78:A79"/>
    <mergeCell ref="B78:B79"/>
    <mergeCell ref="C78:C79"/>
    <mergeCell ref="Y78:Y79"/>
    <mergeCell ref="AU78:AU79"/>
    <mergeCell ref="V79:X79"/>
    <mergeCell ref="AL77:AN77"/>
    <mergeCell ref="AO77:AQ77"/>
    <mergeCell ref="AR77:AT77"/>
    <mergeCell ref="AV77:AX77"/>
    <mergeCell ref="AY77:BA77"/>
    <mergeCell ref="BB77:BD77"/>
    <mergeCell ref="BR76:BR77"/>
    <mergeCell ref="BS76:BS77"/>
    <mergeCell ref="BT76:BT77"/>
    <mergeCell ref="D77:F77"/>
    <mergeCell ref="G77:I77"/>
    <mergeCell ref="J77:L77"/>
    <mergeCell ref="M77:O77"/>
    <mergeCell ref="P77:R77"/>
    <mergeCell ref="S77:U77"/>
    <mergeCell ref="V77:X77"/>
    <mergeCell ref="A76:A77"/>
    <mergeCell ref="B76:B77"/>
    <mergeCell ref="C76:C77"/>
    <mergeCell ref="Y76:Y77"/>
    <mergeCell ref="AU76:AU77"/>
    <mergeCell ref="BQ76:BQ77"/>
    <mergeCell ref="Z77:AB77"/>
    <mergeCell ref="AC77:AE77"/>
    <mergeCell ref="AF77:AH77"/>
    <mergeCell ref="AI77:AK77"/>
    <mergeCell ref="AY75:BA75"/>
    <mergeCell ref="BB75:BD75"/>
    <mergeCell ref="BE75:BG75"/>
    <mergeCell ref="BH75:BJ75"/>
    <mergeCell ref="BK75:BM75"/>
    <mergeCell ref="BN75:BP75"/>
    <mergeCell ref="AF75:AH75"/>
    <mergeCell ref="AI75:AK75"/>
    <mergeCell ref="AL75:AN75"/>
    <mergeCell ref="AO75:AQ75"/>
    <mergeCell ref="AR75:AT75"/>
    <mergeCell ref="AV75:AX75"/>
    <mergeCell ref="BQ74:BQ75"/>
    <mergeCell ref="BR74:BR75"/>
    <mergeCell ref="BS74:BS75"/>
    <mergeCell ref="BT74:BT75"/>
    <mergeCell ref="D75:F75"/>
    <mergeCell ref="G75:I75"/>
    <mergeCell ref="J75:L75"/>
    <mergeCell ref="M75:O75"/>
    <mergeCell ref="P75:R75"/>
    <mergeCell ref="S75:U75"/>
    <mergeCell ref="BK73:BM73"/>
    <mergeCell ref="BN73:BP73"/>
    <mergeCell ref="A74:A75"/>
    <mergeCell ref="B74:B75"/>
    <mergeCell ref="C74:C75"/>
    <mergeCell ref="Y74:Y75"/>
    <mergeCell ref="AU74:AU75"/>
    <mergeCell ref="V75:X75"/>
    <mergeCell ref="Z75:AB75"/>
    <mergeCell ref="AC75:AE75"/>
    <mergeCell ref="AR73:AT73"/>
    <mergeCell ref="AV73:AX73"/>
    <mergeCell ref="AY73:BA73"/>
    <mergeCell ref="BB73:BD73"/>
    <mergeCell ref="BE73:BG73"/>
    <mergeCell ref="BH73:BJ73"/>
    <mergeCell ref="Z73:AB73"/>
    <mergeCell ref="AC73:AE73"/>
    <mergeCell ref="AF73:AH73"/>
    <mergeCell ref="AI73:AK73"/>
    <mergeCell ref="AL73:AN73"/>
    <mergeCell ref="AO73:AQ73"/>
    <mergeCell ref="BQ72:BQ73"/>
    <mergeCell ref="BR72:BR73"/>
    <mergeCell ref="BS72:BS73"/>
    <mergeCell ref="BT72:BT73"/>
    <mergeCell ref="D73:F73"/>
    <mergeCell ref="G73:I73"/>
    <mergeCell ref="J73:L73"/>
    <mergeCell ref="M73:O73"/>
    <mergeCell ref="P73:R73"/>
    <mergeCell ref="S73:U73"/>
    <mergeCell ref="BE71:BG71"/>
    <mergeCell ref="BH71:BJ71"/>
    <mergeCell ref="BK71:BM71"/>
    <mergeCell ref="BN71:BP71"/>
    <mergeCell ref="A72:A73"/>
    <mergeCell ref="B72:B73"/>
    <mergeCell ref="C72:C73"/>
    <mergeCell ref="Y72:Y73"/>
    <mergeCell ref="AU72:AU73"/>
    <mergeCell ref="V73:X73"/>
    <mergeCell ref="AL71:AN71"/>
    <mergeCell ref="AO71:AQ71"/>
    <mergeCell ref="AR71:AT71"/>
    <mergeCell ref="AV71:AX71"/>
    <mergeCell ref="AY71:BA71"/>
    <mergeCell ref="BB71:BD71"/>
    <mergeCell ref="BR70:BR71"/>
    <mergeCell ref="BS70:BS71"/>
    <mergeCell ref="BT70:BT71"/>
    <mergeCell ref="D71:F71"/>
    <mergeCell ref="G71:I71"/>
    <mergeCell ref="J71:L71"/>
    <mergeCell ref="M71:O71"/>
    <mergeCell ref="P71:R71"/>
    <mergeCell ref="S71:U71"/>
    <mergeCell ref="V71:X71"/>
    <mergeCell ref="A70:A71"/>
    <mergeCell ref="B70:B71"/>
    <mergeCell ref="C70:C71"/>
    <mergeCell ref="Y70:Y71"/>
    <mergeCell ref="AU70:AU71"/>
    <mergeCell ref="BQ70:BQ71"/>
    <mergeCell ref="Z71:AB71"/>
    <mergeCell ref="AC71:AE71"/>
    <mergeCell ref="AF71:AH71"/>
    <mergeCell ref="AI71:AK71"/>
    <mergeCell ref="AY69:BA69"/>
    <mergeCell ref="BB69:BD69"/>
    <mergeCell ref="BE69:BG69"/>
    <mergeCell ref="BH69:BJ69"/>
    <mergeCell ref="BK69:BM69"/>
    <mergeCell ref="BN69:BP69"/>
    <mergeCell ref="AF69:AH69"/>
    <mergeCell ref="AI69:AK69"/>
    <mergeCell ref="AL69:AN69"/>
    <mergeCell ref="AO69:AQ69"/>
    <mergeCell ref="AR69:AT69"/>
    <mergeCell ref="AV69:AX69"/>
    <mergeCell ref="BQ68:BQ69"/>
    <mergeCell ref="BR68:BR69"/>
    <mergeCell ref="BS68:BS69"/>
    <mergeCell ref="BT68:BT69"/>
    <mergeCell ref="D69:F69"/>
    <mergeCell ref="G69:I69"/>
    <mergeCell ref="J69:L69"/>
    <mergeCell ref="M69:O69"/>
    <mergeCell ref="P69:R69"/>
    <mergeCell ref="S69:U69"/>
    <mergeCell ref="BK67:BM67"/>
    <mergeCell ref="BN67:BP67"/>
    <mergeCell ref="A68:A69"/>
    <mergeCell ref="B68:B69"/>
    <mergeCell ref="C68:C69"/>
    <mergeCell ref="Y68:Y69"/>
    <mergeCell ref="AU68:AU69"/>
    <mergeCell ref="V69:X69"/>
    <mergeCell ref="Z69:AB69"/>
    <mergeCell ref="AC69:AE69"/>
    <mergeCell ref="AR67:AT67"/>
    <mergeCell ref="AV67:AX67"/>
    <mergeCell ref="AY67:BA67"/>
    <mergeCell ref="BB67:BD67"/>
    <mergeCell ref="BE67:BG67"/>
    <mergeCell ref="BH67:BJ67"/>
    <mergeCell ref="Z67:AB67"/>
    <mergeCell ref="AC67:AE67"/>
    <mergeCell ref="AF67:AH67"/>
    <mergeCell ref="AI67:AK67"/>
    <mergeCell ref="AL67:AN67"/>
    <mergeCell ref="AO67:AQ67"/>
    <mergeCell ref="BQ66:BQ67"/>
    <mergeCell ref="BR66:BR67"/>
    <mergeCell ref="BS66:BS67"/>
    <mergeCell ref="BT66:BT67"/>
    <mergeCell ref="D67:F67"/>
    <mergeCell ref="G67:I67"/>
    <mergeCell ref="J67:L67"/>
    <mergeCell ref="M67:O67"/>
    <mergeCell ref="P67:R67"/>
    <mergeCell ref="S67:U67"/>
    <mergeCell ref="BE65:BG65"/>
    <mergeCell ref="BH65:BJ65"/>
    <mergeCell ref="BK65:BM65"/>
    <mergeCell ref="BN65:BP65"/>
    <mergeCell ref="A66:A67"/>
    <mergeCell ref="B66:B67"/>
    <mergeCell ref="C66:C67"/>
    <mergeCell ref="Y66:Y67"/>
    <mergeCell ref="AU66:AU67"/>
    <mergeCell ref="V67:X67"/>
    <mergeCell ref="AL65:AN65"/>
    <mergeCell ref="AO65:AQ65"/>
    <mergeCell ref="AR65:AT65"/>
    <mergeCell ref="AV65:AX65"/>
    <mergeCell ref="AY65:BA65"/>
    <mergeCell ref="BB65:BD65"/>
    <mergeCell ref="BR64:BR65"/>
    <mergeCell ref="BS64:BS65"/>
    <mergeCell ref="BT64:BT65"/>
    <mergeCell ref="D65:F65"/>
    <mergeCell ref="G65:I65"/>
    <mergeCell ref="J65:L65"/>
    <mergeCell ref="M65:O65"/>
    <mergeCell ref="P65:R65"/>
    <mergeCell ref="S65:U65"/>
    <mergeCell ref="V65:X65"/>
    <mergeCell ref="A64:A65"/>
    <mergeCell ref="B64:B65"/>
    <mergeCell ref="C64:C65"/>
    <mergeCell ref="Y64:Y65"/>
    <mergeCell ref="AU64:AU65"/>
    <mergeCell ref="BQ64:BQ65"/>
    <mergeCell ref="Z65:AB65"/>
    <mergeCell ref="AC65:AE65"/>
    <mergeCell ref="AF65:AH65"/>
    <mergeCell ref="AI65:AK65"/>
    <mergeCell ref="AY63:BA63"/>
    <mergeCell ref="BB63:BD63"/>
    <mergeCell ref="BE63:BG63"/>
    <mergeCell ref="BH63:BJ63"/>
    <mergeCell ref="BK63:BM63"/>
    <mergeCell ref="BN63:BP63"/>
    <mergeCell ref="AF63:AH63"/>
    <mergeCell ref="AI63:AK63"/>
    <mergeCell ref="AL63:AN63"/>
    <mergeCell ref="AO63:AQ63"/>
    <mergeCell ref="AR63:AT63"/>
    <mergeCell ref="AV63:AX63"/>
    <mergeCell ref="BQ62:BQ63"/>
    <mergeCell ref="BR62:BR63"/>
    <mergeCell ref="BS62:BS63"/>
    <mergeCell ref="BT62:BT63"/>
    <mergeCell ref="D63:F63"/>
    <mergeCell ref="G63:I63"/>
    <mergeCell ref="J63:L63"/>
    <mergeCell ref="M63:O63"/>
    <mergeCell ref="P63:R63"/>
    <mergeCell ref="S63:U63"/>
    <mergeCell ref="BK61:BM61"/>
    <mergeCell ref="BN61:BP61"/>
    <mergeCell ref="A62:A63"/>
    <mergeCell ref="B62:B63"/>
    <mergeCell ref="C62:C63"/>
    <mergeCell ref="Y62:Y63"/>
    <mergeCell ref="AU62:AU63"/>
    <mergeCell ref="V63:X63"/>
    <mergeCell ref="Z63:AB63"/>
    <mergeCell ref="AC63:AE63"/>
    <mergeCell ref="AR61:AT61"/>
    <mergeCell ref="AV61:AX61"/>
    <mergeCell ref="AY61:BA61"/>
    <mergeCell ref="BB61:BD61"/>
    <mergeCell ref="BE61:BG61"/>
    <mergeCell ref="BH61:BJ61"/>
    <mergeCell ref="Z61:AB61"/>
    <mergeCell ref="AC61:AE61"/>
    <mergeCell ref="AF61:AH61"/>
    <mergeCell ref="AI61:AK61"/>
    <mergeCell ref="AL61:AN61"/>
    <mergeCell ref="AO61:AQ61"/>
    <mergeCell ref="BQ60:BQ61"/>
    <mergeCell ref="BR60:BR61"/>
    <mergeCell ref="BS60:BS61"/>
    <mergeCell ref="BT60:BT61"/>
    <mergeCell ref="D61:F61"/>
    <mergeCell ref="G61:I61"/>
    <mergeCell ref="J61:L61"/>
    <mergeCell ref="M61:O61"/>
    <mergeCell ref="P61:R61"/>
    <mergeCell ref="S61:U61"/>
    <mergeCell ref="BE59:BG59"/>
    <mergeCell ref="BH59:BJ59"/>
    <mergeCell ref="BK59:BM59"/>
    <mergeCell ref="BN59:BP59"/>
    <mergeCell ref="A60:A61"/>
    <mergeCell ref="B60:B61"/>
    <mergeCell ref="C60:C61"/>
    <mergeCell ref="Y60:Y61"/>
    <mergeCell ref="AU60:AU61"/>
    <mergeCell ref="V61:X61"/>
    <mergeCell ref="AL59:AN59"/>
    <mergeCell ref="AO59:AQ59"/>
    <mergeCell ref="AR59:AT59"/>
    <mergeCell ref="AV59:AX59"/>
    <mergeCell ref="AY59:BA59"/>
    <mergeCell ref="BB59:BD59"/>
    <mergeCell ref="BR58:BR59"/>
    <mergeCell ref="BS58:BS59"/>
    <mergeCell ref="BT58:BT59"/>
    <mergeCell ref="D59:F59"/>
    <mergeCell ref="G59:I59"/>
    <mergeCell ref="J59:L59"/>
    <mergeCell ref="M59:O59"/>
    <mergeCell ref="P59:R59"/>
    <mergeCell ref="S59:U59"/>
    <mergeCell ref="V59:X59"/>
    <mergeCell ref="A58:A59"/>
    <mergeCell ref="B58:B59"/>
    <mergeCell ref="C58:C59"/>
    <mergeCell ref="Y58:Y59"/>
    <mergeCell ref="AU58:AU59"/>
    <mergeCell ref="BQ58:BQ59"/>
    <mergeCell ref="Z59:AB59"/>
    <mergeCell ref="AC59:AE59"/>
    <mergeCell ref="AF59:AH59"/>
    <mergeCell ref="AI59:AK59"/>
    <mergeCell ref="AY57:BA57"/>
    <mergeCell ref="BB57:BD57"/>
    <mergeCell ref="BE57:BG57"/>
    <mergeCell ref="BH57:BJ57"/>
    <mergeCell ref="BK57:BM57"/>
    <mergeCell ref="BN57:BP57"/>
    <mergeCell ref="AF57:AH57"/>
    <mergeCell ref="AI57:AK57"/>
    <mergeCell ref="AL57:AN57"/>
    <mergeCell ref="AO57:AQ57"/>
    <mergeCell ref="AR57:AT57"/>
    <mergeCell ref="AV57:AX57"/>
    <mergeCell ref="BQ56:BQ57"/>
    <mergeCell ref="BR56:BR57"/>
    <mergeCell ref="BS56:BS57"/>
    <mergeCell ref="BT56:BT57"/>
    <mergeCell ref="D57:F57"/>
    <mergeCell ref="G57:I57"/>
    <mergeCell ref="J57:L57"/>
    <mergeCell ref="M57:O57"/>
    <mergeCell ref="P57:R57"/>
    <mergeCell ref="S57:U57"/>
    <mergeCell ref="BK55:BM55"/>
    <mergeCell ref="BN55:BP55"/>
    <mergeCell ref="A56:A57"/>
    <mergeCell ref="B56:B57"/>
    <mergeCell ref="C56:C57"/>
    <mergeCell ref="Y56:Y57"/>
    <mergeCell ref="AU56:AU57"/>
    <mergeCell ref="V57:X57"/>
    <mergeCell ref="Z57:AB57"/>
    <mergeCell ref="AC57:AE57"/>
    <mergeCell ref="AR55:AT55"/>
    <mergeCell ref="AV55:AX55"/>
    <mergeCell ref="AY55:BA55"/>
    <mergeCell ref="BB55:BD55"/>
    <mergeCell ref="BE55:BG55"/>
    <mergeCell ref="BH55:BJ55"/>
    <mergeCell ref="Z55:AB55"/>
    <mergeCell ref="AC55:AE55"/>
    <mergeCell ref="AF55:AH55"/>
    <mergeCell ref="AI55:AK55"/>
    <mergeCell ref="AL55:AN55"/>
    <mergeCell ref="AO55:AQ55"/>
    <mergeCell ref="BQ54:BQ55"/>
    <mergeCell ref="BR54:BR55"/>
    <mergeCell ref="BS54:BS55"/>
    <mergeCell ref="BT54:BT55"/>
    <mergeCell ref="D55:F55"/>
    <mergeCell ref="G55:I55"/>
    <mergeCell ref="J55:L55"/>
    <mergeCell ref="M55:O55"/>
    <mergeCell ref="P55:R55"/>
    <mergeCell ref="S55:U55"/>
    <mergeCell ref="BE53:BG53"/>
    <mergeCell ref="BH53:BJ53"/>
    <mergeCell ref="BK53:BM53"/>
    <mergeCell ref="BN53:BP53"/>
    <mergeCell ref="A54:A55"/>
    <mergeCell ref="B54:B55"/>
    <mergeCell ref="C54:C55"/>
    <mergeCell ref="Y54:Y55"/>
    <mergeCell ref="AU54:AU55"/>
    <mergeCell ref="V55:X55"/>
    <mergeCell ref="AL53:AN53"/>
    <mergeCell ref="AO53:AQ53"/>
    <mergeCell ref="AR53:AT53"/>
    <mergeCell ref="AV53:AX53"/>
    <mergeCell ref="AY53:BA53"/>
    <mergeCell ref="BB53:BD53"/>
    <mergeCell ref="BR52:BR53"/>
    <mergeCell ref="BS52:BS53"/>
    <mergeCell ref="BT52:BT53"/>
    <mergeCell ref="D53:F53"/>
    <mergeCell ref="G53:I53"/>
    <mergeCell ref="J53:L53"/>
    <mergeCell ref="M53:O53"/>
    <mergeCell ref="P53:R53"/>
    <mergeCell ref="S53:U53"/>
    <mergeCell ref="V53:X53"/>
    <mergeCell ref="A52:A53"/>
    <mergeCell ref="B52:B53"/>
    <mergeCell ref="C52:C53"/>
    <mergeCell ref="Y52:Y53"/>
    <mergeCell ref="AU52:AU53"/>
    <mergeCell ref="BQ52:BQ53"/>
    <mergeCell ref="Z53:AB53"/>
    <mergeCell ref="AC53:AE53"/>
    <mergeCell ref="AF53:AH53"/>
    <mergeCell ref="AI53:AK53"/>
    <mergeCell ref="AY51:BA51"/>
    <mergeCell ref="BB51:BD51"/>
    <mergeCell ref="BE51:BG51"/>
    <mergeCell ref="BH51:BJ51"/>
    <mergeCell ref="BK51:BM51"/>
    <mergeCell ref="BN51:BP51"/>
    <mergeCell ref="AF51:AH51"/>
    <mergeCell ref="AI51:AK51"/>
    <mergeCell ref="AL51:AN51"/>
    <mergeCell ref="AO51:AQ51"/>
    <mergeCell ref="AR51:AT51"/>
    <mergeCell ref="AV51:AX51"/>
    <mergeCell ref="BQ50:BQ51"/>
    <mergeCell ref="BR50:BR51"/>
    <mergeCell ref="BS50:BS51"/>
    <mergeCell ref="BT50:BT51"/>
    <mergeCell ref="D51:F51"/>
    <mergeCell ref="G51:I51"/>
    <mergeCell ref="J51:L51"/>
    <mergeCell ref="M51:O51"/>
    <mergeCell ref="P51:R51"/>
    <mergeCell ref="S51:U51"/>
    <mergeCell ref="BK49:BM49"/>
    <mergeCell ref="BN49:BP49"/>
    <mergeCell ref="A50:A51"/>
    <mergeCell ref="B50:B51"/>
    <mergeCell ref="C50:C51"/>
    <mergeCell ref="Y50:Y51"/>
    <mergeCell ref="AU50:AU51"/>
    <mergeCell ref="V51:X51"/>
    <mergeCell ref="Z51:AB51"/>
    <mergeCell ref="AC51:AE51"/>
    <mergeCell ref="AR49:AT49"/>
    <mergeCell ref="AV49:AX49"/>
    <mergeCell ref="AY49:BA49"/>
    <mergeCell ref="BB49:BD49"/>
    <mergeCell ref="BE49:BG49"/>
    <mergeCell ref="BH49:BJ49"/>
    <mergeCell ref="Z49:AB49"/>
    <mergeCell ref="AC49:AE49"/>
    <mergeCell ref="AF49:AH49"/>
    <mergeCell ref="AI49:AK49"/>
    <mergeCell ref="AL49:AN49"/>
    <mergeCell ref="AO49:AQ49"/>
    <mergeCell ref="BQ48:BQ49"/>
    <mergeCell ref="BR48:BR49"/>
    <mergeCell ref="BS48:BS49"/>
    <mergeCell ref="BT48:BT49"/>
    <mergeCell ref="D49:F49"/>
    <mergeCell ref="G49:I49"/>
    <mergeCell ref="J49:L49"/>
    <mergeCell ref="M49:O49"/>
    <mergeCell ref="P49:R49"/>
    <mergeCell ref="S49:U49"/>
    <mergeCell ref="BE47:BG47"/>
    <mergeCell ref="BH47:BJ47"/>
    <mergeCell ref="BK47:BM47"/>
    <mergeCell ref="BN47:BP47"/>
    <mergeCell ref="A48:A49"/>
    <mergeCell ref="B48:B49"/>
    <mergeCell ref="C48:C49"/>
    <mergeCell ref="Y48:Y49"/>
    <mergeCell ref="AU48:AU49"/>
    <mergeCell ref="V49:X49"/>
    <mergeCell ref="AL47:AN47"/>
    <mergeCell ref="AO47:AQ47"/>
    <mergeCell ref="AR47:AT47"/>
    <mergeCell ref="AV47:AX47"/>
    <mergeCell ref="AY47:BA47"/>
    <mergeCell ref="BB47:BD47"/>
    <mergeCell ref="BR46:BR47"/>
    <mergeCell ref="BS46:BS47"/>
    <mergeCell ref="BT46:BT47"/>
    <mergeCell ref="D47:F47"/>
    <mergeCell ref="G47:I47"/>
    <mergeCell ref="J47:L47"/>
    <mergeCell ref="M47:O47"/>
    <mergeCell ref="P47:R47"/>
    <mergeCell ref="S47:U47"/>
    <mergeCell ref="V47:X47"/>
    <mergeCell ref="A46:A47"/>
    <mergeCell ref="B46:B47"/>
    <mergeCell ref="C46:C47"/>
    <mergeCell ref="Y46:Y47"/>
    <mergeCell ref="AU46:AU47"/>
    <mergeCell ref="BQ46:BQ47"/>
    <mergeCell ref="Z47:AB47"/>
    <mergeCell ref="AC47:AE47"/>
    <mergeCell ref="AF47:AH47"/>
    <mergeCell ref="AI47:AK47"/>
    <mergeCell ref="AY45:BA45"/>
    <mergeCell ref="BB45:BD45"/>
    <mergeCell ref="BE45:BG45"/>
    <mergeCell ref="BH45:BJ45"/>
    <mergeCell ref="BK45:BM45"/>
    <mergeCell ref="BN45:BP45"/>
    <mergeCell ref="AF45:AH45"/>
    <mergeCell ref="AI45:AK45"/>
    <mergeCell ref="AL45:AN45"/>
    <mergeCell ref="AO45:AQ45"/>
    <mergeCell ref="AR45:AT45"/>
    <mergeCell ref="AV45:AX45"/>
    <mergeCell ref="BQ44:BQ45"/>
    <mergeCell ref="BR44:BR45"/>
    <mergeCell ref="BS44:BS45"/>
    <mergeCell ref="BT44:BT45"/>
    <mergeCell ref="D45:F45"/>
    <mergeCell ref="G45:I45"/>
    <mergeCell ref="J45:L45"/>
    <mergeCell ref="M45:O45"/>
    <mergeCell ref="P45:R45"/>
    <mergeCell ref="S45:U45"/>
    <mergeCell ref="BK43:BM43"/>
    <mergeCell ref="BN43:BP43"/>
    <mergeCell ref="A44:A45"/>
    <mergeCell ref="B44:B45"/>
    <mergeCell ref="C44:C45"/>
    <mergeCell ref="Y44:Y45"/>
    <mergeCell ref="AU44:AU45"/>
    <mergeCell ref="V45:X45"/>
    <mergeCell ref="Z45:AB45"/>
    <mergeCell ref="AC45:AE45"/>
    <mergeCell ref="AR43:AT43"/>
    <mergeCell ref="AV43:AX43"/>
    <mergeCell ref="AY43:BA43"/>
    <mergeCell ref="BB43:BD43"/>
    <mergeCell ref="BE43:BG43"/>
    <mergeCell ref="BH43:BJ43"/>
    <mergeCell ref="Z43:AB43"/>
    <mergeCell ref="AC43:AE43"/>
    <mergeCell ref="AF43:AH43"/>
    <mergeCell ref="AI43:AK43"/>
    <mergeCell ref="AL43:AN43"/>
    <mergeCell ref="AO43:AQ43"/>
    <mergeCell ref="BQ42:BQ43"/>
    <mergeCell ref="BR42:BR43"/>
    <mergeCell ref="BS42:BS43"/>
    <mergeCell ref="BT42:BT43"/>
    <mergeCell ref="D43:F43"/>
    <mergeCell ref="G43:I43"/>
    <mergeCell ref="J43:L43"/>
    <mergeCell ref="M43:O43"/>
    <mergeCell ref="P43:R43"/>
    <mergeCell ref="S43:U43"/>
    <mergeCell ref="BE41:BG41"/>
    <mergeCell ref="BH41:BJ41"/>
    <mergeCell ref="BK41:BM41"/>
    <mergeCell ref="BN41:BP41"/>
    <mergeCell ref="A42:A43"/>
    <mergeCell ref="B42:B43"/>
    <mergeCell ref="C42:C43"/>
    <mergeCell ref="Y42:Y43"/>
    <mergeCell ref="AU42:AU43"/>
    <mergeCell ref="V43:X43"/>
    <mergeCell ref="AL41:AN41"/>
    <mergeCell ref="AO41:AQ41"/>
    <mergeCell ref="AR41:AT41"/>
    <mergeCell ref="AV41:AX41"/>
    <mergeCell ref="AY41:BA41"/>
    <mergeCell ref="BB41:BD41"/>
    <mergeCell ref="BR40:BR41"/>
    <mergeCell ref="BS40:BS41"/>
    <mergeCell ref="BT40:BT41"/>
    <mergeCell ref="D41:F41"/>
    <mergeCell ref="G41:I41"/>
    <mergeCell ref="J41:L41"/>
    <mergeCell ref="M41:O41"/>
    <mergeCell ref="P41:R41"/>
    <mergeCell ref="S41:U41"/>
    <mergeCell ref="V41:X41"/>
    <mergeCell ref="A40:A41"/>
    <mergeCell ref="B40:B41"/>
    <mergeCell ref="C40:C41"/>
    <mergeCell ref="Y40:Y41"/>
    <mergeCell ref="AU40:AU41"/>
    <mergeCell ref="BQ40:BQ41"/>
    <mergeCell ref="Z41:AB41"/>
    <mergeCell ref="AC41:AE41"/>
    <mergeCell ref="AF41:AH41"/>
    <mergeCell ref="AI41:AK41"/>
    <mergeCell ref="AY39:BA39"/>
    <mergeCell ref="BB39:BD39"/>
    <mergeCell ref="BE39:BG39"/>
    <mergeCell ref="BH39:BJ39"/>
    <mergeCell ref="BK39:BM39"/>
    <mergeCell ref="BN39:BP39"/>
    <mergeCell ref="AF39:AH39"/>
    <mergeCell ref="AI39:AK39"/>
    <mergeCell ref="AL39:AN39"/>
    <mergeCell ref="AO39:AQ39"/>
    <mergeCell ref="AR39:AT39"/>
    <mergeCell ref="AV39:AX39"/>
    <mergeCell ref="BQ38:BQ39"/>
    <mergeCell ref="BR38:BR39"/>
    <mergeCell ref="BS38:BS39"/>
    <mergeCell ref="BT38:BT39"/>
    <mergeCell ref="D39:F39"/>
    <mergeCell ref="G39:I39"/>
    <mergeCell ref="J39:L39"/>
    <mergeCell ref="M39:O39"/>
    <mergeCell ref="P39:R39"/>
    <mergeCell ref="S39:U39"/>
    <mergeCell ref="BK37:BM37"/>
    <mergeCell ref="BN37:BP37"/>
    <mergeCell ref="A38:A39"/>
    <mergeCell ref="B38:B39"/>
    <mergeCell ref="C38:C39"/>
    <mergeCell ref="Y38:Y39"/>
    <mergeCell ref="AU38:AU39"/>
    <mergeCell ref="V39:X39"/>
    <mergeCell ref="Z39:AB39"/>
    <mergeCell ref="AC39:AE39"/>
    <mergeCell ref="AR37:AT37"/>
    <mergeCell ref="AV37:AX37"/>
    <mergeCell ref="AY37:BA37"/>
    <mergeCell ref="BB37:BD37"/>
    <mergeCell ref="BE37:BG37"/>
    <mergeCell ref="BH37:BJ37"/>
    <mergeCell ref="Z37:AB37"/>
    <mergeCell ref="AC37:AE37"/>
    <mergeCell ref="AF37:AH37"/>
    <mergeCell ref="AI37:AK37"/>
    <mergeCell ref="AL37:AN37"/>
    <mergeCell ref="AO37:AQ37"/>
    <mergeCell ref="BQ36:BQ37"/>
    <mergeCell ref="BR36:BR37"/>
    <mergeCell ref="BS36:BS37"/>
    <mergeCell ref="BT36:BT37"/>
    <mergeCell ref="D37:F37"/>
    <mergeCell ref="G37:I37"/>
    <mergeCell ref="J37:L37"/>
    <mergeCell ref="M37:O37"/>
    <mergeCell ref="P37:R37"/>
    <mergeCell ref="S37:U37"/>
    <mergeCell ref="BE35:BG35"/>
    <mergeCell ref="BH35:BJ35"/>
    <mergeCell ref="BK35:BM35"/>
    <mergeCell ref="BN35:BP35"/>
    <mergeCell ref="A36:A37"/>
    <mergeCell ref="B36:B37"/>
    <mergeCell ref="C36:C37"/>
    <mergeCell ref="Y36:Y37"/>
    <mergeCell ref="AU36:AU37"/>
    <mergeCell ref="V37:X37"/>
    <mergeCell ref="AL35:AN35"/>
    <mergeCell ref="AO35:AQ35"/>
    <mergeCell ref="AR35:AT35"/>
    <mergeCell ref="AV35:AX35"/>
    <mergeCell ref="AY35:BA35"/>
    <mergeCell ref="BB35:BD35"/>
    <mergeCell ref="BR34:BR35"/>
    <mergeCell ref="BS34:BS35"/>
    <mergeCell ref="BT34:BT35"/>
    <mergeCell ref="D35:F35"/>
    <mergeCell ref="G35:I35"/>
    <mergeCell ref="J35:L35"/>
    <mergeCell ref="M35:O35"/>
    <mergeCell ref="P35:R35"/>
    <mergeCell ref="S35:U35"/>
    <mergeCell ref="V35:X35"/>
    <mergeCell ref="A34:A35"/>
    <mergeCell ref="B34:B35"/>
    <mergeCell ref="C34:C35"/>
    <mergeCell ref="Y34:Y35"/>
    <mergeCell ref="AU34:AU35"/>
    <mergeCell ref="BQ34:BQ35"/>
    <mergeCell ref="Z35:AB35"/>
    <mergeCell ref="AC35:AE35"/>
    <mergeCell ref="AF35:AH35"/>
    <mergeCell ref="AI35:AK35"/>
    <mergeCell ref="AY33:BA33"/>
    <mergeCell ref="BB33:BD33"/>
    <mergeCell ref="BE33:BG33"/>
    <mergeCell ref="BH33:BJ33"/>
    <mergeCell ref="BK33:BM33"/>
    <mergeCell ref="BN33:BP33"/>
    <mergeCell ref="AF33:AH33"/>
    <mergeCell ref="AI33:AK33"/>
    <mergeCell ref="AL33:AN33"/>
    <mergeCell ref="AO33:AQ33"/>
    <mergeCell ref="AR33:AT33"/>
    <mergeCell ref="AV33:AX33"/>
    <mergeCell ref="BQ32:BQ33"/>
    <mergeCell ref="BR32:BR33"/>
    <mergeCell ref="BS32:BS33"/>
    <mergeCell ref="BT32:BT33"/>
    <mergeCell ref="D33:F33"/>
    <mergeCell ref="G33:I33"/>
    <mergeCell ref="J33:L33"/>
    <mergeCell ref="M33:O33"/>
    <mergeCell ref="P33:R33"/>
    <mergeCell ref="S33:U33"/>
    <mergeCell ref="BK31:BM31"/>
    <mergeCell ref="BN31:BP31"/>
    <mergeCell ref="A32:A33"/>
    <mergeCell ref="B32:B33"/>
    <mergeCell ref="C32:C33"/>
    <mergeCell ref="Y32:Y33"/>
    <mergeCell ref="AU32:AU33"/>
    <mergeCell ref="V33:X33"/>
    <mergeCell ref="Z33:AB33"/>
    <mergeCell ref="AC33:AE33"/>
    <mergeCell ref="AR31:AT31"/>
    <mergeCell ref="AV31:AX31"/>
    <mergeCell ref="AY31:BA31"/>
    <mergeCell ref="BB31:BD31"/>
    <mergeCell ref="BE31:BG31"/>
    <mergeCell ref="BH31:BJ31"/>
    <mergeCell ref="Z31:AB31"/>
    <mergeCell ref="AC31:AE31"/>
    <mergeCell ref="AF31:AH31"/>
    <mergeCell ref="AI31:AK31"/>
    <mergeCell ref="AL31:AN31"/>
    <mergeCell ref="AO31:AQ31"/>
    <mergeCell ref="BQ30:BQ31"/>
    <mergeCell ref="BR30:BR31"/>
    <mergeCell ref="BS30:BS31"/>
    <mergeCell ref="BT30:BT31"/>
    <mergeCell ref="D31:F31"/>
    <mergeCell ref="G31:I31"/>
    <mergeCell ref="J31:L31"/>
    <mergeCell ref="M31:O31"/>
    <mergeCell ref="P31:R31"/>
    <mergeCell ref="S31:U31"/>
    <mergeCell ref="BE29:BG29"/>
    <mergeCell ref="BH29:BJ29"/>
    <mergeCell ref="BK29:BM29"/>
    <mergeCell ref="BN29:BP29"/>
    <mergeCell ref="A30:A31"/>
    <mergeCell ref="B30:B31"/>
    <mergeCell ref="C30:C31"/>
    <mergeCell ref="Y30:Y31"/>
    <mergeCell ref="AU30:AU31"/>
    <mergeCell ref="V31:X31"/>
    <mergeCell ref="AL29:AN29"/>
    <mergeCell ref="AO29:AQ29"/>
    <mergeCell ref="AR29:AT29"/>
    <mergeCell ref="AV29:AX29"/>
    <mergeCell ref="AY29:BA29"/>
    <mergeCell ref="BB29:BD29"/>
    <mergeCell ref="BR28:BR29"/>
    <mergeCell ref="BS28:BS29"/>
    <mergeCell ref="BT28:BT29"/>
    <mergeCell ref="D29:F29"/>
    <mergeCell ref="G29:I29"/>
    <mergeCell ref="J29:L29"/>
    <mergeCell ref="M29:O29"/>
    <mergeCell ref="P29:R29"/>
    <mergeCell ref="S29:U29"/>
    <mergeCell ref="V29:X29"/>
    <mergeCell ref="A28:A29"/>
    <mergeCell ref="B28:B29"/>
    <mergeCell ref="C28:C29"/>
    <mergeCell ref="Y28:Y29"/>
    <mergeCell ref="AU28:AU29"/>
    <mergeCell ref="BQ28:BQ29"/>
    <mergeCell ref="Z29:AB29"/>
    <mergeCell ref="AC29:AE29"/>
    <mergeCell ref="AF29:AH29"/>
    <mergeCell ref="AI29:AK29"/>
    <mergeCell ref="AY27:BA27"/>
    <mergeCell ref="BB27:BD27"/>
    <mergeCell ref="BE27:BG27"/>
    <mergeCell ref="BH27:BJ27"/>
    <mergeCell ref="BK27:BM27"/>
    <mergeCell ref="BN27:BP27"/>
    <mergeCell ref="AF27:AH27"/>
    <mergeCell ref="AI27:AK27"/>
    <mergeCell ref="AL27:AN27"/>
    <mergeCell ref="AO27:AQ27"/>
    <mergeCell ref="AR27:AT27"/>
    <mergeCell ref="AV27:AX27"/>
    <mergeCell ref="BQ26:BQ27"/>
    <mergeCell ref="BR26:BR27"/>
    <mergeCell ref="BS26:BS27"/>
    <mergeCell ref="BT26:BT27"/>
    <mergeCell ref="D27:F27"/>
    <mergeCell ref="G27:I27"/>
    <mergeCell ref="J27:L27"/>
    <mergeCell ref="M27:O27"/>
    <mergeCell ref="P27:R27"/>
    <mergeCell ref="S27:U27"/>
    <mergeCell ref="BK25:BM25"/>
    <mergeCell ref="BN25:BP25"/>
    <mergeCell ref="A26:A27"/>
    <mergeCell ref="B26:B27"/>
    <mergeCell ref="C26:C27"/>
    <mergeCell ref="Y26:Y27"/>
    <mergeCell ref="AU26:AU27"/>
    <mergeCell ref="V27:X27"/>
    <mergeCell ref="Z27:AB27"/>
    <mergeCell ref="AC27:AE27"/>
    <mergeCell ref="AR25:AT25"/>
    <mergeCell ref="AV25:AX25"/>
    <mergeCell ref="AY25:BA25"/>
    <mergeCell ref="BB25:BD25"/>
    <mergeCell ref="BE25:BG25"/>
    <mergeCell ref="BH25:BJ25"/>
    <mergeCell ref="Z25:AB25"/>
    <mergeCell ref="AC25:AE25"/>
    <mergeCell ref="AF25:AH25"/>
    <mergeCell ref="AI25:AK25"/>
    <mergeCell ref="AL25:AN25"/>
    <mergeCell ref="AO25:AQ25"/>
    <mergeCell ref="BQ24:BQ25"/>
    <mergeCell ref="BR24:BR25"/>
    <mergeCell ref="BS24:BS25"/>
    <mergeCell ref="BT24:BT25"/>
    <mergeCell ref="D25:F25"/>
    <mergeCell ref="G25:I25"/>
    <mergeCell ref="J25:L25"/>
    <mergeCell ref="M25:O25"/>
    <mergeCell ref="P25:R25"/>
    <mergeCell ref="S25:U25"/>
    <mergeCell ref="BE23:BG23"/>
    <mergeCell ref="BH23:BJ23"/>
    <mergeCell ref="BK23:BM23"/>
    <mergeCell ref="BN23:BP23"/>
    <mergeCell ref="A24:A25"/>
    <mergeCell ref="B24:B25"/>
    <mergeCell ref="C24:C25"/>
    <mergeCell ref="Y24:Y25"/>
    <mergeCell ref="AU24:AU25"/>
    <mergeCell ref="V25:X25"/>
    <mergeCell ref="AL23:AN23"/>
    <mergeCell ref="AO23:AQ23"/>
    <mergeCell ref="AR23:AT23"/>
    <mergeCell ref="AV23:AX23"/>
    <mergeCell ref="AY23:BA23"/>
    <mergeCell ref="BB23:BD23"/>
    <mergeCell ref="BR22:BR23"/>
    <mergeCell ref="BS22:BS23"/>
    <mergeCell ref="BT22:BT23"/>
    <mergeCell ref="D23:F23"/>
    <mergeCell ref="G23:I23"/>
    <mergeCell ref="J23:L23"/>
    <mergeCell ref="M23:O23"/>
    <mergeCell ref="P23:R23"/>
    <mergeCell ref="S23:U23"/>
    <mergeCell ref="V23:X23"/>
    <mergeCell ref="A22:A23"/>
    <mergeCell ref="B22:B23"/>
    <mergeCell ref="C22:C23"/>
    <mergeCell ref="Y22:Y23"/>
    <mergeCell ref="AU22:AU23"/>
    <mergeCell ref="BQ22:BQ23"/>
    <mergeCell ref="Z23:AB23"/>
    <mergeCell ref="AC23:AE23"/>
    <mergeCell ref="AF23:AH23"/>
    <mergeCell ref="AI23:AK23"/>
    <mergeCell ref="AY21:BA21"/>
    <mergeCell ref="BB21:BD21"/>
    <mergeCell ref="BE21:BG21"/>
    <mergeCell ref="BH21:BJ21"/>
    <mergeCell ref="BK21:BM21"/>
    <mergeCell ref="BN21:BP21"/>
    <mergeCell ref="AF21:AH21"/>
    <mergeCell ref="AI21:AK21"/>
    <mergeCell ref="AL21:AN21"/>
    <mergeCell ref="AO21:AQ21"/>
    <mergeCell ref="AR21:AT21"/>
    <mergeCell ref="AV21:AX21"/>
    <mergeCell ref="BQ20:BQ21"/>
    <mergeCell ref="BR20:BR21"/>
    <mergeCell ref="BS20:BS21"/>
    <mergeCell ref="BT20:BT21"/>
    <mergeCell ref="D21:F21"/>
    <mergeCell ref="G21:I21"/>
    <mergeCell ref="J21:L21"/>
    <mergeCell ref="M21:O21"/>
    <mergeCell ref="P21:R21"/>
    <mergeCell ref="S21:U21"/>
    <mergeCell ref="BK19:BM19"/>
    <mergeCell ref="BN19:BP19"/>
    <mergeCell ref="A20:A21"/>
    <mergeCell ref="B20:B21"/>
    <mergeCell ref="C20:C21"/>
    <mergeCell ref="Y20:Y21"/>
    <mergeCell ref="AU20:AU21"/>
    <mergeCell ref="V21:X21"/>
    <mergeCell ref="Z21:AB21"/>
    <mergeCell ref="AC21:AE21"/>
    <mergeCell ref="AR19:AT19"/>
    <mergeCell ref="AV19:AX19"/>
    <mergeCell ref="AY19:BA19"/>
    <mergeCell ref="BB19:BD19"/>
    <mergeCell ref="BE19:BG19"/>
    <mergeCell ref="BH19:BJ19"/>
    <mergeCell ref="Z19:AB19"/>
    <mergeCell ref="AC19:AE19"/>
    <mergeCell ref="AF19:AH19"/>
    <mergeCell ref="AI19:AK19"/>
    <mergeCell ref="AL19:AN19"/>
    <mergeCell ref="AO19:AQ19"/>
    <mergeCell ref="BQ18:BQ19"/>
    <mergeCell ref="BR18:BR19"/>
    <mergeCell ref="BS18:BS19"/>
    <mergeCell ref="BT18:BT19"/>
    <mergeCell ref="D19:F19"/>
    <mergeCell ref="G19:I19"/>
    <mergeCell ref="J19:L19"/>
    <mergeCell ref="M19:O19"/>
    <mergeCell ref="P19:R19"/>
    <mergeCell ref="S19:U19"/>
    <mergeCell ref="BE17:BG17"/>
    <mergeCell ref="BH17:BJ17"/>
    <mergeCell ref="BK17:BM17"/>
    <mergeCell ref="BN17:BP17"/>
    <mergeCell ref="A18:A19"/>
    <mergeCell ref="B18:B19"/>
    <mergeCell ref="C18:C19"/>
    <mergeCell ref="Y18:Y19"/>
    <mergeCell ref="AU18:AU19"/>
    <mergeCell ref="V19:X19"/>
    <mergeCell ref="AL17:AN17"/>
    <mergeCell ref="AO17:AQ17"/>
    <mergeCell ref="AR17:AT17"/>
    <mergeCell ref="AV17:AX17"/>
    <mergeCell ref="AY17:BA17"/>
    <mergeCell ref="BB17:BD17"/>
    <mergeCell ref="BR16:BR17"/>
    <mergeCell ref="BS16:BS17"/>
    <mergeCell ref="BT16:BT17"/>
    <mergeCell ref="D17:F17"/>
    <mergeCell ref="G17:I17"/>
    <mergeCell ref="J17:L17"/>
    <mergeCell ref="M17:O17"/>
    <mergeCell ref="P17:R17"/>
    <mergeCell ref="S17:U17"/>
    <mergeCell ref="V17:X17"/>
    <mergeCell ref="A16:A17"/>
    <mergeCell ref="B16:B17"/>
    <mergeCell ref="C16:C17"/>
    <mergeCell ref="Y16:Y17"/>
    <mergeCell ref="AU16:AU17"/>
    <mergeCell ref="BQ16:BQ17"/>
    <mergeCell ref="Z17:AB17"/>
    <mergeCell ref="AC17:AE17"/>
    <mergeCell ref="AF17:AH17"/>
    <mergeCell ref="AI17:AK17"/>
    <mergeCell ref="AY15:BA15"/>
    <mergeCell ref="BB15:BD15"/>
    <mergeCell ref="BE15:BG15"/>
    <mergeCell ref="BH15:BJ15"/>
    <mergeCell ref="BK15:BM15"/>
    <mergeCell ref="BN15:BP15"/>
    <mergeCell ref="AF15:AH15"/>
    <mergeCell ref="AI15:AK15"/>
    <mergeCell ref="AL15:AN15"/>
    <mergeCell ref="AO15:AQ15"/>
    <mergeCell ref="AR15:AT15"/>
    <mergeCell ref="AV15:AX15"/>
    <mergeCell ref="BQ14:BQ15"/>
    <mergeCell ref="BR14:BR15"/>
    <mergeCell ref="BS14:BS15"/>
    <mergeCell ref="BT14:BT15"/>
    <mergeCell ref="D15:F15"/>
    <mergeCell ref="G15:I15"/>
    <mergeCell ref="J15:L15"/>
    <mergeCell ref="M15:O15"/>
    <mergeCell ref="P15:R15"/>
    <mergeCell ref="S15:U15"/>
    <mergeCell ref="BK13:BM13"/>
    <mergeCell ref="BN13:BP13"/>
    <mergeCell ref="A14:A15"/>
    <mergeCell ref="B14:B15"/>
    <mergeCell ref="C14:C15"/>
    <mergeCell ref="Y14:Y15"/>
    <mergeCell ref="AU14:AU15"/>
    <mergeCell ref="V15:X15"/>
    <mergeCell ref="Z15:AB15"/>
    <mergeCell ref="AC15:AE15"/>
    <mergeCell ref="AR13:AT13"/>
    <mergeCell ref="AV13:AX13"/>
    <mergeCell ref="AY13:BA13"/>
    <mergeCell ref="BB13:BD13"/>
    <mergeCell ref="BE13:BG13"/>
    <mergeCell ref="BH13:BJ13"/>
    <mergeCell ref="Z13:AB13"/>
    <mergeCell ref="AC13:AE13"/>
    <mergeCell ref="AF13:AH13"/>
    <mergeCell ref="AI13:AK13"/>
    <mergeCell ref="AL13:AN13"/>
    <mergeCell ref="AO13:AQ13"/>
    <mergeCell ref="BQ12:BQ13"/>
    <mergeCell ref="BR12:BR13"/>
    <mergeCell ref="BS12:BS13"/>
    <mergeCell ref="BT12:BT13"/>
    <mergeCell ref="D13:F13"/>
    <mergeCell ref="G13:I13"/>
    <mergeCell ref="J13:L13"/>
    <mergeCell ref="M13:O13"/>
    <mergeCell ref="P13:R13"/>
    <mergeCell ref="S13:U13"/>
    <mergeCell ref="BE11:BG11"/>
    <mergeCell ref="BH11:BJ11"/>
    <mergeCell ref="BK11:BM11"/>
    <mergeCell ref="BN11:BP11"/>
    <mergeCell ref="A12:A13"/>
    <mergeCell ref="B12:B13"/>
    <mergeCell ref="C12:C13"/>
    <mergeCell ref="Y12:Y13"/>
    <mergeCell ref="AU12:AU13"/>
    <mergeCell ref="V13:X13"/>
    <mergeCell ref="AL11:AN11"/>
    <mergeCell ref="AO11:AQ11"/>
    <mergeCell ref="AR11:AT11"/>
    <mergeCell ref="AV11:AX11"/>
    <mergeCell ref="AY11:BA11"/>
    <mergeCell ref="BB11:BD11"/>
    <mergeCell ref="BR10:BR11"/>
    <mergeCell ref="BS10:BS11"/>
    <mergeCell ref="BT10:BT11"/>
    <mergeCell ref="D11:F11"/>
    <mergeCell ref="G11:I11"/>
    <mergeCell ref="J11:L11"/>
    <mergeCell ref="M11:O11"/>
    <mergeCell ref="P11:R11"/>
    <mergeCell ref="S11:U11"/>
    <mergeCell ref="V11:X11"/>
    <mergeCell ref="A10:A11"/>
    <mergeCell ref="B10:B11"/>
    <mergeCell ref="C10:C11"/>
    <mergeCell ref="Y10:Y11"/>
    <mergeCell ref="AU10:AU11"/>
    <mergeCell ref="BQ10:BQ11"/>
    <mergeCell ref="Z11:AB11"/>
    <mergeCell ref="AC11:AE11"/>
    <mergeCell ref="AF11:AH11"/>
    <mergeCell ref="AI11:AK11"/>
    <mergeCell ref="AY9:BA9"/>
    <mergeCell ref="BB9:BD9"/>
    <mergeCell ref="BE9:BG9"/>
    <mergeCell ref="BH9:BJ9"/>
    <mergeCell ref="BK9:BM9"/>
    <mergeCell ref="BN9:BP9"/>
    <mergeCell ref="AF9:AH9"/>
    <mergeCell ref="AI9:AK9"/>
    <mergeCell ref="AL9:AN9"/>
    <mergeCell ref="AO9:AQ9"/>
    <mergeCell ref="AR9:AT9"/>
    <mergeCell ref="AV9:AX9"/>
    <mergeCell ref="BQ8:BQ9"/>
    <mergeCell ref="BR8:BR9"/>
    <mergeCell ref="BS8:BS9"/>
    <mergeCell ref="BT8:BT9"/>
    <mergeCell ref="D9:F9"/>
    <mergeCell ref="G9:I9"/>
    <mergeCell ref="J9:L9"/>
    <mergeCell ref="M9:O9"/>
    <mergeCell ref="P9:R9"/>
    <mergeCell ref="S9:U9"/>
    <mergeCell ref="BK7:BM7"/>
    <mergeCell ref="BN7:BP7"/>
    <mergeCell ref="A8:A9"/>
    <mergeCell ref="B8:B9"/>
    <mergeCell ref="C8:C9"/>
    <mergeCell ref="Y8:Y9"/>
    <mergeCell ref="AU8:AU9"/>
    <mergeCell ref="V9:X9"/>
    <mergeCell ref="Z9:AB9"/>
    <mergeCell ref="AC9:AE9"/>
    <mergeCell ref="AR7:AT7"/>
    <mergeCell ref="AV7:AX7"/>
    <mergeCell ref="AY7:BA7"/>
    <mergeCell ref="BB7:BD7"/>
    <mergeCell ref="BE7:BG7"/>
    <mergeCell ref="BH7:BJ7"/>
    <mergeCell ref="Z7:AB7"/>
    <mergeCell ref="AC7:AE7"/>
    <mergeCell ref="AF7:AH7"/>
    <mergeCell ref="AI7:AK7"/>
    <mergeCell ref="AL7:AN7"/>
    <mergeCell ref="AO7:AQ7"/>
    <mergeCell ref="AV6:BP6"/>
    <mergeCell ref="BQ6:BQ7"/>
    <mergeCell ref="BR6:BS6"/>
    <mergeCell ref="D7:F7"/>
    <mergeCell ref="G7:I7"/>
    <mergeCell ref="J7:L7"/>
    <mergeCell ref="M7:O7"/>
    <mergeCell ref="P7:R7"/>
    <mergeCell ref="S7:U7"/>
    <mergeCell ref="V7:X7"/>
    <mergeCell ref="A2:BU2"/>
    <mergeCell ref="A3:BU3"/>
    <mergeCell ref="A4:BU4"/>
    <mergeCell ref="A5:C5"/>
    <mergeCell ref="BU5:BU6"/>
    <mergeCell ref="A6:C6"/>
    <mergeCell ref="D6:X6"/>
    <mergeCell ref="Y6:Y7"/>
    <mergeCell ref="Z6:AT6"/>
    <mergeCell ref="AU6:AU7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AP47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X8" sqref="AX8"/>
    </sheetView>
  </sheetViews>
  <sheetFormatPr defaultColWidth="9.140625" defaultRowHeight="15" outlineLevelCol="2"/>
  <cols>
    <col min="1" max="1" width="4.140625" style="0" customWidth="1"/>
    <col min="2" max="2" width="22.421875" style="0" bestFit="1" customWidth="1"/>
    <col min="3" max="3" width="20.421875" style="0" bestFit="1" customWidth="1"/>
    <col min="4" max="4" width="5.57421875" style="0" hidden="1" customWidth="1" outlineLevel="2"/>
    <col min="5" max="36" width="5.7109375" style="0" hidden="1" customWidth="1" outlineLevel="2"/>
    <col min="37" max="37" width="7.7109375" style="0" hidden="1" customWidth="1" outlineLevel="1"/>
    <col min="38" max="38" width="7.7109375" style="0" customWidth="1" collapsed="1"/>
    <col min="39" max="39" width="7.7109375" style="0" customWidth="1"/>
    <col min="41" max="41" width="10.00390625" style="0" bestFit="1" customWidth="1"/>
  </cols>
  <sheetData>
    <row r="2" spans="1:41" ht="15">
      <c r="A2" s="105" t="str">
        <f>'Итоговый результат'!A2:L2</f>
        <v>ПРОТОКОЛ 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5">
      <c r="A3" s="105" t="str">
        <f>'Итоговый результат'!A3:L3</f>
        <v>Всероссийский турнир по спортивному метанию ножа и топора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5.75" thickBot="1">
      <c r="A4" s="105" t="str">
        <f>'Итоговый результат'!A4:L4</f>
        <v>05-06 августа 2017 г., "Рязанский косопуз", город Рязань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5.75" thickBot="1">
      <c r="A5" s="100" t="str">
        <f>'Итоговый результат'!D10</f>
        <v>МУЖЧИНЫ</v>
      </c>
      <c r="B5" s="101"/>
      <c r="C5" s="102"/>
      <c r="AO5" s="188">
        <f>MAX(AL8:AL47)</f>
        <v>8.9</v>
      </c>
    </row>
    <row r="6" spans="1:41" ht="15.75" thickBot="1">
      <c r="A6" s="121" t="s">
        <v>101</v>
      </c>
      <c r="B6" s="122"/>
      <c r="C6" s="122"/>
      <c r="D6" s="205" t="s">
        <v>22</v>
      </c>
      <c r="E6" s="206"/>
      <c r="F6" s="206"/>
      <c r="G6" s="207"/>
      <c r="H6" s="207"/>
      <c r="I6" s="207"/>
      <c r="J6" s="206"/>
      <c r="K6" s="206"/>
      <c r="L6" s="206"/>
      <c r="M6" s="207"/>
      <c r="N6" s="207"/>
      <c r="O6" s="207"/>
      <c r="P6" s="206"/>
      <c r="Q6" s="206"/>
      <c r="R6" s="206"/>
      <c r="S6" s="207"/>
      <c r="T6" s="207"/>
      <c r="U6" s="207"/>
      <c r="V6" s="206"/>
      <c r="W6" s="206"/>
      <c r="X6" s="206"/>
      <c r="Y6" s="207"/>
      <c r="Z6" s="207"/>
      <c r="AA6" s="207"/>
      <c r="AB6" s="206"/>
      <c r="AC6" s="206"/>
      <c r="AD6" s="206"/>
      <c r="AE6" s="206"/>
      <c r="AF6" s="206"/>
      <c r="AG6" s="206"/>
      <c r="AH6" s="206"/>
      <c r="AI6" s="206"/>
      <c r="AJ6" s="206"/>
      <c r="AK6" s="194" t="s">
        <v>37</v>
      </c>
      <c r="AL6" s="103" t="s">
        <v>4</v>
      </c>
      <c r="AM6" s="104"/>
      <c r="AN6" s="5"/>
      <c r="AO6" s="189"/>
    </row>
    <row r="7" spans="1:40" ht="15.75" thickBot="1">
      <c r="A7" s="10" t="s">
        <v>1</v>
      </c>
      <c r="B7" s="10" t="s">
        <v>2</v>
      </c>
      <c r="C7" s="11" t="s">
        <v>3</v>
      </c>
      <c r="D7" s="215" t="s">
        <v>47</v>
      </c>
      <c r="E7" s="107"/>
      <c r="F7" s="134"/>
      <c r="G7" s="216" t="s">
        <v>48</v>
      </c>
      <c r="H7" s="217"/>
      <c r="I7" s="218"/>
      <c r="J7" s="219" t="s">
        <v>49</v>
      </c>
      <c r="K7" s="107"/>
      <c r="L7" s="134"/>
      <c r="M7" s="216" t="s">
        <v>50</v>
      </c>
      <c r="N7" s="217"/>
      <c r="O7" s="218"/>
      <c r="P7" s="204" t="s">
        <v>51</v>
      </c>
      <c r="Q7" s="107"/>
      <c r="R7" s="134"/>
      <c r="S7" s="216" t="s">
        <v>52</v>
      </c>
      <c r="T7" s="217"/>
      <c r="U7" s="218"/>
      <c r="V7" s="204" t="s">
        <v>53</v>
      </c>
      <c r="W7" s="107"/>
      <c r="X7" s="134"/>
      <c r="Y7" s="208" t="s">
        <v>54</v>
      </c>
      <c r="Z7" s="209"/>
      <c r="AA7" s="210"/>
      <c r="AB7" s="204" t="s">
        <v>55</v>
      </c>
      <c r="AC7" s="107"/>
      <c r="AD7" s="107"/>
      <c r="AE7" s="211" t="s">
        <v>56</v>
      </c>
      <c r="AF7" s="212"/>
      <c r="AG7" s="213"/>
      <c r="AH7" s="214" t="s">
        <v>57</v>
      </c>
      <c r="AI7" s="107"/>
      <c r="AJ7" s="134"/>
      <c r="AK7" s="180"/>
      <c r="AL7" s="9" t="s">
        <v>14</v>
      </c>
      <c r="AM7" s="12" t="s">
        <v>15</v>
      </c>
      <c r="AN7" s="13" t="s">
        <v>5</v>
      </c>
    </row>
    <row r="8" spans="1:42" ht="24" customHeight="1">
      <c r="A8" s="76">
        <v>1</v>
      </c>
      <c r="B8" s="77" t="str">
        <f>'Итоговый результат'!B12</f>
        <v>Захаров Сергей</v>
      </c>
      <c r="C8" s="77" t="str">
        <f>'Итоговый результат'!C12</f>
        <v>Пушкино</v>
      </c>
      <c r="D8" s="22"/>
      <c r="E8" s="22"/>
      <c r="F8" s="25"/>
      <c r="G8" s="58"/>
      <c r="H8" s="59"/>
      <c r="I8" s="60"/>
      <c r="J8" s="55"/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67">
        <f>MAX(D8:AJ8)</f>
        <v>0</v>
      </c>
      <c r="AL8" s="68">
        <f>SUM(AK8)</f>
        <v>0</v>
      </c>
      <c r="AM8" s="68">
        <f>IF($AO$5&lt;&gt;0,ROUND(AL8/$AO$5,3),0)</f>
        <v>0</v>
      </c>
      <c r="AN8" s="69">
        <f>RANK(AM8,$AM$8:$AM$47)</f>
        <v>15</v>
      </c>
      <c r="AP8" s="32"/>
    </row>
    <row r="9" spans="1:40" ht="24" customHeight="1">
      <c r="A9" s="78">
        <v>2</v>
      </c>
      <c r="B9" s="79" t="str">
        <f>'Итоговый результат'!B13</f>
        <v>Вахрушев Юрий</v>
      </c>
      <c r="C9" s="79" t="str">
        <f>'Итоговый результат'!C13</f>
        <v>Пушкино</v>
      </c>
      <c r="D9" s="45"/>
      <c r="E9" s="45"/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70">
        <f aca="true" t="shared" si="0" ref="AK9:AK47">MAX(D9:AJ9)</f>
        <v>0</v>
      </c>
      <c r="AL9" s="71">
        <f aca="true" t="shared" si="1" ref="AL9:AL47">SUM(AK9)</f>
        <v>0</v>
      </c>
      <c r="AM9" s="71">
        <f aca="true" t="shared" si="2" ref="AM9:AM47">IF($AO$5&lt;&gt;0,ROUND(AL9/$AO$5,3),0)</f>
        <v>0</v>
      </c>
      <c r="AN9" s="72">
        <f aca="true" t="shared" si="3" ref="AN9:AN47">RANK(AM9,$AM$8:$AM$47)</f>
        <v>15</v>
      </c>
    </row>
    <row r="10" spans="1:40" ht="24" customHeight="1">
      <c r="A10" s="78">
        <v>3</v>
      </c>
      <c r="B10" s="79" t="str">
        <f>'Итоговый результат'!B14</f>
        <v>Ердяков Александр</v>
      </c>
      <c r="C10" s="79" t="str">
        <f>'Итоговый результат'!C14</f>
        <v>СП|ЗлаяПчела</v>
      </c>
      <c r="D10" s="45">
        <v>4.2</v>
      </c>
      <c r="E10" s="45">
        <v>4.9</v>
      </c>
      <c r="F10" s="53"/>
      <c r="G10" s="61">
        <v>5.2</v>
      </c>
      <c r="H10" s="62">
        <v>5.95</v>
      </c>
      <c r="I10" s="63"/>
      <c r="J10" s="56">
        <v>6.1</v>
      </c>
      <c r="K10" s="45"/>
      <c r="L10" s="53"/>
      <c r="M10" s="61">
        <v>7.05</v>
      </c>
      <c r="N10" s="62"/>
      <c r="O10" s="63"/>
      <c r="P10" s="56">
        <v>8.1</v>
      </c>
      <c r="Q10" s="45">
        <v>8.9</v>
      </c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70">
        <f t="shared" si="0"/>
        <v>8.9</v>
      </c>
      <c r="AL10" s="71">
        <f t="shared" si="1"/>
        <v>8.9</v>
      </c>
      <c r="AM10" s="71">
        <f t="shared" si="2"/>
        <v>1</v>
      </c>
      <c r="AN10" s="72">
        <f t="shared" si="3"/>
        <v>1</v>
      </c>
    </row>
    <row r="11" spans="1:40" ht="24" customHeight="1">
      <c r="A11" s="78">
        <v>4</v>
      </c>
      <c r="B11" s="79" t="str">
        <f>'Итоговый результат'!B15</f>
        <v>Новиков Олег</v>
      </c>
      <c r="C11" s="79" t="str">
        <f>'Итоговый результат'!C15</f>
        <v>СП|Легион78</v>
      </c>
      <c r="D11" s="45">
        <v>4.1</v>
      </c>
      <c r="E11" s="45">
        <v>4.8</v>
      </c>
      <c r="F11" s="53"/>
      <c r="G11" s="61">
        <v>5.15</v>
      </c>
      <c r="H11" s="62">
        <v>5.7</v>
      </c>
      <c r="I11" s="63"/>
      <c r="J11" s="56">
        <v>6.2</v>
      </c>
      <c r="K11" s="45"/>
      <c r="L11" s="53"/>
      <c r="M11" s="61">
        <v>7.1</v>
      </c>
      <c r="N11" s="62"/>
      <c r="O11" s="63"/>
      <c r="P11" s="56">
        <v>8.1</v>
      </c>
      <c r="Q11" s="45"/>
      <c r="R11" s="53"/>
      <c r="S11" s="61"/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70">
        <f t="shared" si="0"/>
        <v>8.1</v>
      </c>
      <c r="AL11" s="71">
        <f t="shared" si="1"/>
        <v>8.1</v>
      </c>
      <c r="AM11" s="71">
        <f t="shared" si="2"/>
        <v>0.91</v>
      </c>
      <c r="AN11" s="72">
        <f t="shared" si="3"/>
        <v>2</v>
      </c>
    </row>
    <row r="12" spans="1:40" ht="24" customHeight="1">
      <c r="A12" s="78">
        <v>5</v>
      </c>
      <c r="B12" s="79" t="str">
        <f>'Итоговый результат'!B16</f>
        <v>Дмитриев Артем</v>
      </c>
      <c r="C12" s="79" t="str">
        <f>'Итоговый результат'!C16</f>
        <v>Москва|NoSpin</v>
      </c>
      <c r="D12" s="45">
        <v>4.4</v>
      </c>
      <c r="E12" s="45"/>
      <c r="F12" s="53"/>
      <c r="G12" s="61">
        <v>5.3</v>
      </c>
      <c r="H12" s="62"/>
      <c r="I12" s="63"/>
      <c r="J12" s="56">
        <v>6.4</v>
      </c>
      <c r="K12" s="45"/>
      <c r="L12" s="53"/>
      <c r="M12" s="61"/>
      <c r="N12" s="62"/>
      <c r="O12" s="63"/>
      <c r="P12" s="56"/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70">
        <f t="shared" si="0"/>
        <v>6.4</v>
      </c>
      <c r="AL12" s="71">
        <f t="shared" si="1"/>
        <v>6.4</v>
      </c>
      <c r="AM12" s="71">
        <f t="shared" si="2"/>
        <v>0.719</v>
      </c>
      <c r="AN12" s="72">
        <f t="shared" si="3"/>
        <v>8</v>
      </c>
    </row>
    <row r="13" spans="1:40" ht="24" customHeight="1">
      <c r="A13" s="78">
        <v>6</v>
      </c>
      <c r="B13" s="79" t="str">
        <f>'Итоговый результат'!B17</f>
        <v>Сидорин Денис</v>
      </c>
      <c r="C13" s="79" t="str">
        <f>'Итоговый результат'!C17</f>
        <v>НабЧел|Сварог</v>
      </c>
      <c r="D13" s="45">
        <v>4.1</v>
      </c>
      <c r="E13" s="45"/>
      <c r="F13" s="53"/>
      <c r="G13" s="61">
        <v>5.3</v>
      </c>
      <c r="H13" s="62"/>
      <c r="I13" s="63"/>
      <c r="J13" s="56">
        <v>6.2</v>
      </c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70">
        <f t="shared" si="0"/>
        <v>6.2</v>
      </c>
      <c r="AL13" s="71">
        <f t="shared" si="1"/>
        <v>6.2</v>
      </c>
      <c r="AM13" s="71">
        <f t="shared" si="2"/>
        <v>0.697</v>
      </c>
      <c r="AN13" s="72">
        <f t="shared" si="3"/>
        <v>9</v>
      </c>
    </row>
    <row r="14" spans="1:40" ht="24" customHeight="1">
      <c r="A14" s="78">
        <v>7</v>
      </c>
      <c r="B14" s="79" t="str">
        <f>'Итоговый результат'!B18</f>
        <v>Гусляков Кирилл</v>
      </c>
      <c r="C14" s="79" t="str">
        <f>'Итоговый результат'!C18</f>
        <v>Москва|Пересвет</v>
      </c>
      <c r="D14" s="45"/>
      <c r="E14" s="45"/>
      <c r="F14" s="53"/>
      <c r="G14" s="61"/>
      <c r="H14" s="62"/>
      <c r="I14" s="63"/>
      <c r="J14" s="56"/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70">
        <f t="shared" si="0"/>
        <v>0</v>
      </c>
      <c r="AL14" s="71">
        <f t="shared" si="1"/>
        <v>0</v>
      </c>
      <c r="AM14" s="71">
        <f t="shared" si="2"/>
        <v>0</v>
      </c>
      <c r="AN14" s="72">
        <f t="shared" si="3"/>
        <v>15</v>
      </c>
    </row>
    <row r="15" spans="1:40" ht="24" customHeight="1">
      <c r="A15" s="78">
        <v>8</v>
      </c>
      <c r="B15" s="79" t="str">
        <f>'Итоговый результат'!B19</f>
        <v>Шлоков Роман</v>
      </c>
      <c r="C15" s="79" t="str">
        <f>'Итоговый результат'!C19</f>
        <v>Москва|FreeKnife</v>
      </c>
      <c r="D15" s="45">
        <v>4.25</v>
      </c>
      <c r="E15" s="45"/>
      <c r="F15" s="53"/>
      <c r="G15" s="61">
        <v>5.4</v>
      </c>
      <c r="H15" s="62"/>
      <c r="I15" s="63"/>
      <c r="J15" s="56">
        <v>6.4</v>
      </c>
      <c r="K15" s="45">
        <v>6.8</v>
      </c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70">
        <f t="shared" si="0"/>
        <v>6.8</v>
      </c>
      <c r="AL15" s="71">
        <f t="shared" si="1"/>
        <v>6.8</v>
      </c>
      <c r="AM15" s="71">
        <f t="shared" si="2"/>
        <v>0.764</v>
      </c>
      <c r="AN15" s="72">
        <f t="shared" si="3"/>
        <v>5</v>
      </c>
    </row>
    <row r="16" spans="1:40" ht="24" customHeight="1">
      <c r="A16" s="78">
        <v>9</v>
      </c>
      <c r="B16" s="79" t="str">
        <f>'Итоговый результат'!B20</f>
        <v>Берзин Игорь</v>
      </c>
      <c r="C16" s="79" t="str">
        <f>'Итоговый результат'!C20</f>
        <v>Рязань|Пересвет</v>
      </c>
      <c r="D16" s="45"/>
      <c r="E16" s="45"/>
      <c r="F16" s="53"/>
      <c r="G16" s="61"/>
      <c r="H16" s="62"/>
      <c r="I16" s="63"/>
      <c r="J16" s="56"/>
      <c r="K16" s="45"/>
      <c r="L16" s="53"/>
      <c r="M16" s="61"/>
      <c r="N16" s="62"/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70">
        <f t="shared" si="0"/>
        <v>0</v>
      </c>
      <c r="AL16" s="71">
        <f t="shared" si="1"/>
        <v>0</v>
      </c>
      <c r="AM16" s="71">
        <f t="shared" si="2"/>
        <v>0</v>
      </c>
      <c r="AN16" s="72">
        <f t="shared" si="3"/>
        <v>15</v>
      </c>
    </row>
    <row r="17" spans="1:40" ht="24" customHeight="1">
      <c r="A17" s="78">
        <v>10</v>
      </c>
      <c r="B17" s="79" t="str">
        <f>'Итоговый результат'!B21</f>
        <v>Юрков Максим</v>
      </c>
      <c r="C17" s="79" t="str">
        <f>'Итоговый результат'!C21</f>
        <v>Рязань|Пересвет</v>
      </c>
      <c r="D17" s="45">
        <v>4.1</v>
      </c>
      <c r="E17" s="45"/>
      <c r="F17" s="53"/>
      <c r="G17" s="61"/>
      <c r="H17" s="62"/>
      <c r="I17" s="63"/>
      <c r="J17" s="56"/>
      <c r="K17" s="45"/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70">
        <f t="shared" si="0"/>
        <v>4.1</v>
      </c>
      <c r="AL17" s="71">
        <f t="shared" si="1"/>
        <v>4.1</v>
      </c>
      <c r="AM17" s="71">
        <f t="shared" si="2"/>
        <v>0.461</v>
      </c>
      <c r="AN17" s="72">
        <f t="shared" si="3"/>
        <v>14</v>
      </c>
    </row>
    <row r="18" spans="1:40" ht="24" customHeight="1">
      <c r="A18" s="78">
        <v>11</v>
      </c>
      <c r="B18" s="79" t="str">
        <f>'Итоговый результат'!B22</f>
        <v>Самков Владислав</v>
      </c>
      <c r="C18" s="79" t="str">
        <f>'Итоговый результат'!C22</f>
        <v>НабЧел|АлтынНур</v>
      </c>
      <c r="D18" s="45">
        <v>4.35</v>
      </c>
      <c r="E18" s="45">
        <v>5.45</v>
      </c>
      <c r="F18" s="53">
        <v>6.55</v>
      </c>
      <c r="G18" s="61"/>
      <c r="H18" s="62"/>
      <c r="I18" s="63"/>
      <c r="J18" s="56"/>
      <c r="K18" s="45"/>
      <c r="L18" s="53"/>
      <c r="M18" s="61"/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70">
        <f t="shared" si="0"/>
        <v>6.55</v>
      </c>
      <c r="AL18" s="71">
        <f t="shared" si="1"/>
        <v>6.55</v>
      </c>
      <c r="AM18" s="71">
        <f t="shared" si="2"/>
        <v>0.736</v>
      </c>
      <c r="AN18" s="72">
        <f t="shared" si="3"/>
        <v>6</v>
      </c>
    </row>
    <row r="19" spans="1:40" ht="24" customHeight="1">
      <c r="A19" s="78">
        <v>12</v>
      </c>
      <c r="B19" s="79" t="str">
        <f>'Итоговый результат'!B23</f>
        <v>Митрофанов Владимир</v>
      </c>
      <c r="C19" s="79" t="str">
        <f>'Итоговый результат'!C23</f>
        <v>Москва|ТвердаяРука</v>
      </c>
      <c r="D19" s="45">
        <v>4.6</v>
      </c>
      <c r="E19" s="45"/>
      <c r="F19" s="53"/>
      <c r="G19" s="61">
        <v>5.5</v>
      </c>
      <c r="H19" s="62"/>
      <c r="I19" s="63"/>
      <c r="J19" s="56">
        <v>6.5</v>
      </c>
      <c r="K19" s="45"/>
      <c r="L19" s="53"/>
      <c r="M19" s="61"/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70">
        <f t="shared" si="0"/>
        <v>6.5</v>
      </c>
      <c r="AL19" s="71">
        <f t="shared" si="1"/>
        <v>6.5</v>
      </c>
      <c r="AM19" s="71">
        <f t="shared" si="2"/>
        <v>0.73</v>
      </c>
      <c r="AN19" s="72">
        <f t="shared" si="3"/>
        <v>7</v>
      </c>
    </row>
    <row r="20" spans="1:40" ht="24" customHeight="1">
      <c r="A20" s="78">
        <v>13</v>
      </c>
      <c r="B20" s="79" t="str">
        <f>'Итоговый результат'!B24</f>
        <v>Бочков Илья</v>
      </c>
      <c r="C20" s="79" t="str">
        <f>'Итоговый результат'!C24</f>
        <v>Москва|FreeKnife</v>
      </c>
      <c r="D20" s="45"/>
      <c r="E20" s="45"/>
      <c r="F20" s="53"/>
      <c r="G20" s="61"/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70">
        <f t="shared" si="0"/>
        <v>0</v>
      </c>
      <c r="AL20" s="71">
        <f t="shared" si="1"/>
        <v>0</v>
      </c>
      <c r="AM20" s="71">
        <f t="shared" si="2"/>
        <v>0</v>
      </c>
      <c r="AN20" s="72">
        <f t="shared" si="3"/>
        <v>15</v>
      </c>
    </row>
    <row r="21" spans="1:40" ht="24" customHeight="1">
      <c r="A21" s="78">
        <v>14</v>
      </c>
      <c r="B21" s="79" t="str">
        <f>'Итоговый результат'!B25</f>
        <v>Сушенков Дмитрий</v>
      </c>
      <c r="C21" s="79" t="str">
        <f>'Итоговый результат'!C25</f>
        <v>Москва|FreeKnife</v>
      </c>
      <c r="D21" s="45">
        <v>4.2</v>
      </c>
      <c r="E21" s="45">
        <v>4.9</v>
      </c>
      <c r="F21" s="53"/>
      <c r="G21" s="61">
        <v>5.2</v>
      </c>
      <c r="H21" s="62">
        <v>5.95</v>
      </c>
      <c r="I21" s="63"/>
      <c r="J21" s="56">
        <v>6.5</v>
      </c>
      <c r="K21" s="45"/>
      <c r="L21" s="53"/>
      <c r="M21" s="61">
        <v>7.3</v>
      </c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70">
        <f t="shared" si="0"/>
        <v>7.3</v>
      </c>
      <c r="AL21" s="71">
        <f t="shared" si="1"/>
        <v>7.3</v>
      </c>
      <c r="AM21" s="71">
        <f t="shared" si="2"/>
        <v>0.82</v>
      </c>
      <c r="AN21" s="72">
        <f t="shared" si="3"/>
        <v>4</v>
      </c>
    </row>
    <row r="22" spans="1:40" ht="24" customHeight="1">
      <c r="A22" s="78">
        <v>15</v>
      </c>
      <c r="B22" s="79" t="str">
        <f>'Итоговый результат'!B26</f>
        <v>Малышев Константин</v>
      </c>
      <c r="C22" s="79" t="str">
        <f>'Итоговый результат'!C26</f>
        <v>Москва|FreeKnife</v>
      </c>
      <c r="D22" s="45">
        <v>4</v>
      </c>
      <c r="E22" s="45"/>
      <c r="F22" s="53"/>
      <c r="G22" s="61">
        <v>5.1</v>
      </c>
      <c r="H22" s="62">
        <v>5.75</v>
      </c>
      <c r="I22" s="63">
        <v>5.9</v>
      </c>
      <c r="J22" s="56">
        <v>6</v>
      </c>
      <c r="K22" s="45"/>
      <c r="L22" s="53"/>
      <c r="M22" s="61">
        <v>7</v>
      </c>
      <c r="N22" s="62"/>
      <c r="O22" s="63"/>
      <c r="P22" s="56">
        <v>8</v>
      </c>
      <c r="Q22" s="45"/>
      <c r="R22" s="53"/>
      <c r="S22" s="61"/>
      <c r="T22" s="62"/>
      <c r="U22" s="63"/>
      <c r="V22" s="56"/>
      <c r="W22" s="45"/>
      <c r="X22" s="53"/>
      <c r="Y22" s="61"/>
      <c r="Z22" s="62"/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70">
        <f t="shared" si="0"/>
        <v>8</v>
      </c>
      <c r="AL22" s="71">
        <f t="shared" si="1"/>
        <v>8</v>
      </c>
      <c r="AM22" s="71">
        <f t="shared" si="2"/>
        <v>0.899</v>
      </c>
      <c r="AN22" s="72">
        <f t="shared" si="3"/>
        <v>3</v>
      </c>
    </row>
    <row r="23" spans="1:40" ht="24" customHeight="1">
      <c r="A23" s="78">
        <v>16</v>
      </c>
      <c r="B23" s="79" t="str">
        <f>'Итоговый результат'!B27</f>
        <v>Стародумов Владимир</v>
      </c>
      <c r="C23" s="79" t="str">
        <f>'Итоговый результат'!C27</f>
        <v>Москва|FreeKnife</v>
      </c>
      <c r="D23" s="45">
        <v>4.3</v>
      </c>
      <c r="E23" s="45"/>
      <c r="F23" s="53"/>
      <c r="G23" s="61"/>
      <c r="H23" s="62"/>
      <c r="I23" s="63"/>
      <c r="J23" s="56"/>
      <c r="K23" s="45"/>
      <c r="L23" s="53"/>
      <c r="M23" s="61"/>
      <c r="N23" s="62"/>
      <c r="O23" s="63"/>
      <c r="P23" s="56"/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70">
        <f t="shared" si="0"/>
        <v>4.3</v>
      </c>
      <c r="AL23" s="71">
        <f t="shared" si="1"/>
        <v>4.3</v>
      </c>
      <c r="AM23" s="71">
        <f t="shared" si="2"/>
        <v>0.483</v>
      </c>
      <c r="AN23" s="72">
        <f t="shared" si="3"/>
        <v>13</v>
      </c>
    </row>
    <row r="24" spans="1:40" ht="24" customHeight="1">
      <c r="A24" s="78">
        <v>17</v>
      </c>
      <c r="B24" s="79" t="str">
        <f>'Итоговый результат'!B28</f>
        <v>Воронков Андрей</v>
      </c>
      <c r="C24" s="79" t="str">
        <f>'Итоговый результат'!C28</f>
        <v>Москва|FreeKnife</v>
      </c>
      <c r="D24" s="45"/>
      <c r="E24" s="45"/>
      <c r="F24" s="53"/>
      <c r="G24" s="61"/>
      <c r="H24" s="62"/>
      <c r="I24" s="63"/>
      <c r="J24" s="56"/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70">
        <f t="shared" si="0"/>
        <v>0</v>
      </c>
      <c r="AL24" s="71">
        <f t="shared" si="1"/>
        <v>0</v>
      </c>
      <c r="AM24" s="71">
        <f t="shared" si="2"/>
        <v>0</v>
      </c>
      <c r="AN24" s="72">
        <f t="shared" si="3"/>
        <v>15</v>
      </c>
    </row>
    <row r="25" spans="1:40" ht="24" customHeight="1">
      <c r="A25" s="78">
        <v>18</v>
      </c>
      <c r="B25" s="79" t="str">
        <f>'Итоговый результат'!B29</f>
        <v>Аюпов Альберт</v>
      </c>
      <c r="C25" s="79" t="str">
        <f>'Итоговый результат'!C29</f>
        <v>Москва|FreeKnife</v>
      </c>
      <c r="D25" s="45"/>
      <c r="E25" s="45"/>
      <c r="F25" s="53"/>
      <c r="G25" s="61"/>
      <c r="H25" s="62"/>
      <c r="I25" s="63"/>
      <c r="J25" s="56"/>
      <c r="K25" s="45"/>
      <c r="L25" s="53"/>
      <c r="M25" s="61"/>
      <c r="N25" s="62"/>
      <c r="O25" s="63"/>
      <c r="P25" s="56"/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70">
        <f t="shared" si="0"/>
        <v>0</v>
      </c>
      <c r="AL25" s="71">
        <f t="shared" si="1"/>
        <v>0</v>
      </c>
      <c r="AM25" s="71">
        <f t="shared" si="2"/>
        <v>0</v>
      </c>
      <c r="AN25" s="72">
        <f t="shared" si="3"/>
        <v>15</v>
      </c>
    </row>
    <row r="26" spans="1:40" ht="24" customHeight="1">
      <c r="A26" s="78">
        <v>19</v>
      </c>
      <c r="B26" s="79" t="str">
        <f>'Итоговый результат'!B30</f>
        <v>Седышев Михаил</v>
      </c>
      <c r="C26" s="79" t="str">
        <f>'Итоговый результат'!C30</f>
        <v>Самара</v>
      </c>
      <c r="D26" s="45"/>
      <c r="E26" s="45"/>
      <c r="F26" s="53"/>
      <c r="G26" s="61"/>
      <c r="H26" s="62"/>
      <c r="I26" s="63"/>
      <c r="J26" s="56"/>
      <c r="K26" s="45"/>
      <c r="L26" s="53"/>
      <c r="M26" s="61"/>
      <c r="N26" s="62"/>
      <c r="O26" s="63"/>
      <c r="P26" s="56"/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70">
        <f t="shared" si="0"/>
        <v>0</v>
      </c>
      <c r="AL26" s="71">
        <f t="shared" si="1"/>
        <v>0</v>
      </c>
      <c r="AM26" s="71">
        <f t="shared" si="2"/>
        <v>0</v>
      </c>
      <c r="AN26" s="72">
        <f t="shared" si="3"/>
        <v>15</v>
      </c>
    </row>
    <row r="27" spans="1:40" ht="24" customHeight="1">
      <c r="A27" s="78">
        <v>20</v>
      </c>
      <c r="B27" s="79" t="str">
        <f>'Итоговый результат'!B31</f>
        <v>Большов Игорь</v>
      </c>
      <c r="C27" s="79" t="str">
        <f>'Итоговый результат'!C31</f>
        <v>Москва|FreeKnife</v>
      </c>
      <c r="D27" s="45"/>
      <c r="E27" s="45"/>
      <c r="F27" s="53"/>
      <c r="G27" s="61"/>
      <c r="H27" s="62"/>
      <c r="I27" s="63"/>
      <c r="J27" s="56"/>
      <c r="K27" s="45"/>
      <c r="L27" s="53"/>
      <c r="M27" s="61"/>
      <c r="N27" s="62"/>
      <c r="O27" s="63"/>
      <c r="P27" s="56"/>
      <c r="Q27" s="45"/>
      <c r="R27" s="53"/>
      <c r="S27" s="61"/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70">
        <f t="shared" si="0"/>
        <v>0</v>
      </c>
      <c r="AL27" s="71">
        <f t="shared" si="1"/>
        <v>0</v>
      </c>
      <c r="AM27" s="71">
        <f t="shared" si="2"/>
        <v>0</v>
      </c>
      <c r="AN27" s="72">
        <f t="shared" si="3"/>
        <v>15</v>
      </c>
    </row>
    <row r="28" spans="1:40" ht="24" customHeight="1">
      <c r="A28" s="78">
        <v>21</v>
      </c>
      <c r="B28" s="79" t="str">
        <f>'Итоговый результат'!B32</f>
        <v>Ерошин Анатолий</v>
      </c>
      <c r="C28" s="79" t="str">
        <f>'Итоговый результат'!C32</f>
        <v>Москва</v>
      </c>
      <c r="D28" s="45">
        <v>0</v>
      </c>
      <c r="E28" s="45"/>
      <c r="F28" s="53"/>
      <c r="G28" s="61"/>
      <c r="H28" s="62"/>
      <c r="I28" s="63"/>
      <c r="J28" s="56"/>
      <c r="K28" s="45"/>
      <c r="L28" s="53"/>
      <c r="M28" s="61"/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70">
        <f t="shared" si="0"/>
        <v>0</v>
      </c>
      <c r="AL28" s="71">
        <f t="shared" si="1"/>
        <v>0</v>
      </c>
      <c r="AM28" s="71">
        <f t="shared" si="2"/>
        <v>0</v>
      </c>
      <c r="AN28" s="72">
        <f t="shared" si="3"/>
        <v>15</v>
      </c>
    </row>
    <row r="29" spans="1:40" ht="24" customHeight="1">
      <c r="A29" s="78">
        <v>22</v>
      </c>
      <c r="B29" s="79" t="str">
        <f>'Итоговый результат'!B33</f>
        <v>Ольхов Евгений</v>
      </c>
      <c r="C29" s="79" t="str">
        <f>'Итоговый результат'!C33</f>
        <v>Москва|СДР</v>
      </c>
      <c r="D29" s="45">
        <v>0</v>
      </c>
      <c r="E29" s="45"/>
      <c r="F29" s="53"/>
      <c r="G29" s="61"/>
      <c r="H29" s="62"/>
      <c r="I29" s="63"/>
      <c r="J29" s="56"/>
      <c r="K29" s="45"/>
      <c r="L29" s="53"/>
      <c r="M29" s="61"/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70">
        <f t="shared" si="0"/>
        <v>0</v>
      </c>
      <c r="AL29" s="71">
        <f t="shared" si="1"/>
        <v>0</v>
      </c>
      <c r="AM29" s="71">
        <f t="shared" si="2"/>
        <v>0</v>
      </c>
      <c r="AN29" s="72">
        <f t="shared" si="3"/>
        <v>15</v>
      </c>
    </row>
    <row r="30" spans="1:40" ht="24" customHeight="1">
      <c r="A30" s="78">
        <v>23</v>
      </c>
      <c r="B30" s="79" t="str">
        <f>'Итоговый результат'!B34</f>
        <v>Акименко Андрей</v>
      </c>
      <c r="C30" s="79" t="str">
        <f>'Итоговый результат'!C34</f>
        <v>МО</v>
      </c>
      <c r="D30" s="45"/>
      <c r="E30" s="45"/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70">
        <f t="shared" si="0"/>
        <v>0</v>
      </c>
      <c r="AL30" s="71">
        <f t="shared" si="1"/>
        <v>0</v>
      </c>
      <c r="AM30" s="71">
        <f t="shared" si="2"/>
        <v>0</v>
      </c>
      <c r="AN30" s="72">
        <f t="shared" si="3"/>
        <v>15</v>
      </c>
    </row>
    <row r="31" spans="1:40" ht="24" customHeight="1">
      <c r="A31" s="78">
        <v>24</v>
      </c>
      <c r="B31" s="79" t="str">
        <f>'Итоговый результат'!B35</f>
        <v>Брумирский Дмитрий</v>
      </c>
      <c r="C31" s="79" t="str">
        <f>'Итоговый результат'!C35</f>
        <v>Москва|Лабиринт</v>
      </c>
      <c r="D31" s="45">
        <v>4.45</v>
      </c>
      <c r="E31" s="45"/>
      <c r="F31" s="53"/>
      <c r="G31" s="61"/>
      <c r="H31" s="62"/>
      <c r="I31" s="63"/>
      <c r="J31" s="56"/>
      <c r="K31" s="45"/>
      <c r="L31" s="53"/>
      <c r="M31" s="61"/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70">
        <f t="shared" si="0"/>
        <v>4.45</v>
      </c>
      <c r="AL31" s="71">
        <f t="shared" si="1"/>
        <v>4.45</v>
      </c>
      <c r="AM31" s="71">
        <f t="shared" si="2"/>
        <v>0.5</v>
      </c>
      <c r="AN31" s="72">
        <f t="shared" si="3"/>
        <v>12</v>
      </c>
    </row>
    <row r="32" spans="1:40" ht="24" customHeight="1">
      <c r="A32" s="78">
        <v>25</v>
      </c>
      <c r="B32" s="79" t="str">
        <f>'Итоговый результат'!B36</f>
        <v>Калашников Андрей</v>
      </c>
      <c r="C32" s="79" t="str">
        <f>'Итоговый результат'!C36</f>
        <v>Тула|ФэйДау</v>
      </c>
      <c r="D32" s="45">
        <v>4.95</v>
      </c>
      <c r="E32" s="45"/>
      <c r="F32" s="53"/>
      <c r="G32" s="61">
        <v>5.45</v>
      </c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70">
        <f t="shared" si="0"/>
        <v>5.45</v>
      </c>
      <c r="AL32" s="71">
        <f t="shared" si="1"/>
        <v>5.45</v>
      </c>
      <c r="AM32" s="71">
        <f t="shared" si="2"/>
        <v>0.612</v>
      </c>
      <c r="AN32" s="72">
        <f t="shared" si="3"/>
        <v>11</v>
      </c>
    </row>
    <row r="33" spans="1:40" ht="24" customHeight="1">
      <c r="A33" s="78">
        <v>26</v>
      </c>
      <c r="B33" s="79" t="str">
        <f>'Итоговый результат'!B37</f>
        <v>Дуров Максим</v>
      </c>
      <c r="C33" s="79" t="str">
        <f>'Итоговый результат'!C37</f>
        <v>Луховицы</v>
      </c>
      <c r="D33" s="45">
        <v>4.2</v>
      </c>
      <c r="E33" s="45"/>
      <c r="F33" s="53"/>
      <c r="G33" s="61">
        <v>5.6</v>
      </c>
      <c r="H33" s="62"/>
      <c r="I33" s="63"/>
      <c r="J33" s="56"/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70">
        <f t="shared" si="0"/>
        <v>5.6</v>
      </c>
      <c r="AL33" s="71">
        <f t="shared" si="1"/>
        <v>5.6</v>
      </c>
      <c r="AM33" s="71">
        <f t="shared" si="2"/>
        <v>0.629</v>
      </c>
      <c r="AN33" s="72">
        <f t="shared" si="3"/>
        <v>10</v>
      </c>
    </row>
    <row r="34" spans="1:40" ht="24" customHeight="1">
      <c r="A34" s="78">
        <v>27</v>
      </c>
      <c r="B34" s="79" t="str">
        <f>'Итоговый результат'!B38</f>
        <v> </v>
      </c>
      <c r="C34" s="79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70">
        <f t="shared" si="0"/>
        <v>0</v>
      </c>
      <c r="AL34" s="71">
        <f t="shared" si="1"/>
        <v>0</v>
      </c>
      <c r="AM34" s="71">
        <f t="shared" si="2"/>
        <v>0</v>
      </c>
      <c r="AN34" s="72">
        <f t="shared" si="3"/>
        <v>15</v>
      </c>
    </row>
    <row r="35" spans="1:40" ht="24" customHeight="1">
      <c r="A35" s="78">
        <v>28</v>
      </c>
      <c r="B35" s="79" t="str">
        <f>'Итоговый результат'!B39</f>
        <v> </v>
      </c>
      <c r="C35" s="79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70">
        <f t="shared" si="0"/>
        <v>0</v>
      </c>
      <c r="AL35" s="71">
        <f t="shared" si="1"/>
        <v>0</v>
      </c>
      <c r="AM35" s="71">
        <f t="shared" si="2"/>
        <v>0</v>
      </c>
      <c r="AN35" s="72">
        <f t="shared" si="3"/>
        <v>15</v>
      </c>
    </row>
    <row r="36" spans="1:40" ht="24" customHeight="1">
      <c r="A36" s="78">
        <v>29</v>
      </c>
      <c r="B36" s="79" t="str">
        <f>'Итоговый результат'!B40</f>
        <v> </v>
      </c>
      <c r="C36" s="79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70">
        <f t="shared" si="0"/>
        <v>0</v>
      </c>
      <c r="AL36" s="71">
        <f t="shared" si="1"/>
        <v>0</v>
      </c>
      <c r="AM36" s="71">
        <f t="shared" si="2"/>
        <v>0</v>
      </c>
      <c r="AN36" s="72">
        <f t="shared" si="3"/>
        <v>15</v>
      </c>
    </row>
    <row r="37" spans="1:40" ht="24" customHeight="1">
      <c r="A37" s="78">
        <v>30</v>
      </c>
      <c r="B37" s="79" t="str">
        <f>'Итоговый результат'!B41</f>
        <v> </v>
      </c>
      <c r="C37" s="79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70">
        <f t="shared" si="0"/>
        <v>0</v>
      </c>
      <c r="AL37" s="71">
        <f t="shared" si="1"/>
        <v>0</v>
      </c>
      <c r="AM37" s="71">
        <f t="shared" si="2"/>
        <v>0</v>
      </c>
      <c r="AN37" s="72">
        <f t="shared" si="3"/>
        <v>15</v>
      </c>
    </row>
    <row r="38" spans="1:40" ht="24" customHeight="1">
      <c r="A38" s="78">
        <v>31</v>
      </c>
      <c r="B38" s="79" t="str">
        <f>'Итоговый результат'!B42</f>
        <v> </v>
      </c>
      <c r="C38" s="79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70">
        <f t="shared" si="0"/>
        <v>0</v>
      </c>
      <c r="AL38" s="71">
        <f t="shared" si="1"/>
        <v>0</v>
      </c>
      <c r="AM38" s="71">
        <f t="shared" si="2"/>
        <v>0</v>
      </c>
      <c r="AN38" s="72">
        <f t="shared" si="3"/>
        <v>15</v>
      </c>
    </row>
    <row r="39" spans="1:40" ht="24" customHeight="1">
      <c r="A39" s="78">
        <v>32</v>
      </c>
      <c r="B39" s="79" t="str">
        <f>'Итоговый результат'!B43</f>
        <v> </v>
      </c>
      <c r="C39" s="79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70">
        <f t="shared" si="0"/>
        <v>0</v>
      </c>
      <c r="AL39" s="71">
        <f t="shared" si="1"/>
        <v>0</v>
      </c>
      <c r="AM39" s="71">
        <f t="shared" si="2"/>
        <v>0</v>
      </c>
      <c r="AN39" s="72">
        <f t="shared" si="3"/>
        <v>15</v>
      </c>
    </row>
    <row r="40" spans="1:40" ht="24" customHeight="1">
      <c r="A40" s="78">
        <v>33</v>
      </c>
      <c r="B40" s="79" t="str">
        <f>'Итоговый результат'!B44</f>
        <v> </v>
      </c>
      <c r="C40" s="79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70">
        <f t="shared" si="0"/>
        <v>0</v>
      </c>
      <c r="AL40" s="71">
        <f t="shared" si="1"/>
        <v>0</v>
      </c>
      <c r="AM40" s="71">
        <f t="shared" si="2"/>
        <v>0</v>
      </c>
      <c r="AN40" s="72">
        <f t="shared" si="3"/>
        <v>15</v>
      </c>
    </row>
    <row r="41" spans="1:40" ht="24" customHeight="1">
      <c r="A41" s="78">
        <v>34</v>
      </c>
      <c r="B41" s="79" t="str">
        <f>'Итоговый результат'!B45</f>
        <v> </v>
      </c>
      <c r="C41" s="79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70">
        <f t="shared" si="0"/>
        <v>0</v>
      </c>
      <c r="AL41" s="71">
        <f t="shared" si="1"/>
        <v>0</v>
      </c>
      <c r="AM41" s="71">
        <f t="shared" si="2"/>
        <v>0</v>
      </c>
      <c r="AN41" s="72">
        <f t="shared" si="3"/>
        <v>15</v>
      </c>
    </row>
    <row r="42" spans="1:40" ht="24" customHeight="1">
      <c r="A42" s="78">
        <v>35</v>
      </c>
      <c r="B42" s="79" t="str">
        <f>'Итоговый результат'!B46</f>
        <v> </v>
      </c>
      <c r="C42" s="79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70">
        <f t="shared" si="0"/>
        <v>0</v>
      </c>
      <c r="AL42" s="71">
        <f t="shared" si="1"/>
        <v>0</v>
      </c>
      <c r="AM42" s="71">
        <f t="shared" si="2"/>
        <v>0</v>
      </c>
      <c r="AN42" s="72">
        <f t="shared" si="3"/>
        <v>15</v>
      </c>
    </row>
    <row r="43" spans="1:40" ht="24" customHeight="1">
      <c r="A43" s="78">
        <v>36</v>
      </c>
      <c r="B43" s="79" t="str">
        <f>'Итоговый результат'!B47</f>
        <v> </v>
      </c>
      <c r="C43" s="79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70">
        <f t="shared" si="0"/>
        <v>0</v>
      </c>
      <c r="AL43" s="71">
        <f t="shared" si="1"/>
        <v>0</v>
      </c>
      <c r="AM43" s="71">
        <f t="shared" si="2"/>
        <v>0</v>
      </c>
      <c r="AN43" s="72">
        <f t="shared" si="3"/>
        <v>15</v>
      </c>
    </row>
    <row r="44" spans="1:40" ht="24" customHeight="1">
      <c r="A44" s="78">
        <v>37</v>
      </c>
      <c r="B44" s="79" t="str">
        <f>'Итоговый результат'!B48</f>
        <v> </v>
      </c>
      <c r="C44" s="79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70">
        <f t="shared" si="0"/>
        <v>0</v>
      </c>
      <c r="AL44" s="71">
        <f t="shared" si="1"/>
        <v>0</v>
      </c>
      <c r="AM44" s="71">
        <f t="shared" si="2"/>
        <v>0</v>
      </c>
      <c r="AN44" s="72">
        <f t="shared" si="3"/>
        <v>15</v>
      </c>
    </row>
    <row r="45" spans="1:40" ht="24" customHeight="1">
      <c r="A45" s="78">
        <v>38</v>
      </c>
      <c r="B45" s="79" t="str">
        <f>'Итоговый результат'!B49</f>
        <v> </v>
      </c>
      <c r="C45" s="79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70">
        <f t="shared" si="0"/>
        <v>0</v>
      </c>
      <c r="AL45" s="71">
        <f t="shared" si="1"/>
        <v>0</v>
      </c>
      <c r="AM45" s="71">
        <f t="shared" si="2"/>
        <v>0</v>
      </c>
      <c r="AN45" s="72">
        <f t="shared" si="3"/>
        <v>15</v>
      </c>
    </row>
    <row r="46" spans="1:40" ht="24" customHeight="1">
      <c r="A46" s="78">
        <v>39</v>
      </c>
      <c r="B46" s="79" t="str">
        <f>'Итоговый результат'!B50</f>
        <v> </v>
      </c>
      <c r="C46" s="79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70">
        <f t="shared" si="0"/>
        <v>0</v>
      </c>
      <c r="AL46" s="71">
        <f t="shared" si="1"/>
        <v>0</v>
      </c>
      <c r="AM46" s="71">
        <f t="shared" si="2"/>
        <v>0</v>
      </c>
      <c r="AN46" s="72">
        <f t="shared" si="3"/>
        <v>15</v>
      </c>
    </row>
    <row r="47" spans="1:40" ht="24" customHeight="1" thickBot="1">
      <c r="A47" s="80">
        <v>40</v>
      </c>
      <c r="B47" s="81" t="str">
        <f>'Итоговый результат'!B51</f>
        <v> </v>
      </c>
      <c r="C47" s="81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73">
        <f t="shared" si="0"/>
        <v>0</v>
      </c>
      <c r="AL47" s="74">
        <f t="shared" si="1"/>
        <v>0</v>
      </c>
      <c r="AM47" s="74">
        <f t="shared" si="2"/>
        <v>0</v>
      </c>
      <c r="AN47" s="75">
        <f t="shared" si="3"/>
        <v>15</v>
      </c>
    </row>
  </sheetData>
  <sheetProtection password="CF7A" sheet="1" objects="1" scenarios="1"/>
  <mergeCells count="20">
    <mergeCell ref="M7:O7"/>
    <mergeCell ref="P7:R7"/>
    <mergeCell ref="S7:U7"/>
    <mergeCell ref="V7:X7"/>
    <mergeCell ref="A2:AO2"/>
    <mergeCell ref="A3:AO3"/>
    <mergeCell ref="A4:AO4"/>
    <mergeCell ref="A5:C5"/>
    <mergeCell ref="AO5:AO6"/>
    <mergeCell ref="A6:C6"/>
    <mergeCell ref="D6:AJ6"/>
    <mergeCell ref="AK6:AK7"/>
    <mergeCell ref="AL6:AM6"/>
    <mergeCell ref="D7:F7"/>
    <mergeCell ref="Y7:AA7"/>
    <mergeCell ref="AB7:AD7"/>
    <mergeCell ref="AE7:AG7"/>
    <mergeCell ref="AH7:AJ7"/>
    <mergeCell ref="G7:I7"/>
    <mergeCell ref="J7:L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user</cp:lastModifiedBy>
  <cp:lastPrinted>2017-08-06T12:52:17Z</cp:lastPrinted>
  <dcterms:created xsi:type="dcterms:W3CDTF">2017-07-31T17:55:33Z</dcterms:created>
  <dcterms:modified xsi:type="dcterms:W3CDTF">2017-08-11T07:23:10Z</dcterms:modified>
  <cp:category/>
  <cp:version/>
  <cp:contentType/>
  <cp:contentStatus/>
</cp:coreProperties>
</file>