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Итог - муж" sheetId="3" r:id="rId1"/>
    <sheet name="Итог - жен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8" i="3"/>
  <c r="D7" i="3"/>
  <c r="D8" i="3"/>
  <c r="E7" i="3"/>
  <c r="E8" i="3"/>
  <c r="D6" i="3"/>
  <c r="C6" i="3"/>
  <c r="Q9" i="3"/>
  <c r="S14" i="3" l="1"/>
  <c r="S17" i="3"/>
  <c r="S22" i="3"/>
  <c r="S53" i="3"/>
  <c r="S13" i="3"/>
  <c r="S18" i="3"/>
  <c r="S21" i="3"/>
  <c r="S54" i="3"/>
  <c r="S24" i="3"/>
  <c r="S12" i="3"/>
  <c r="S16" i="3"/>
  <c r="S20" i="3"/>
  <c r="S15" i="3"/>
  <c r="S19" i="3"/>
  <c r="S25" i="3"/>
  <c r="S26" i="3"/>
  <c r="S27" i="3"/>
  <c r="S28" i="3"/>
  <c r="S29" i="3"/>
  <c r="S30" i="3"/>
  <c r="S31" i="3"/>
  <c r="S32" i="3"/>
  <c r="S33" i="3"/>
  <c r="S34" i="3"/>
  <c r="S38" i="3"/>
  <c r="S42" i="3"/>
  <c r="S46" i="3"/>
  <c r="S50" i="3"/>
  <c r="S35" i="3"/>
  <c r="S39" i="3"/>
  <c r="S43" i="3"/>
  <c r="S47" i="3"/>
  <c r="S51" i="3"/>
  <c r="S36" i="3"/>
  <c r="S40" i="3"/>
  <c r="S44" i="3"/>
  <c r="S48" i="3"/>
  <c r="S52" i="3"/>
  <c r="S23" i="3"/>
  <c r="S37" i="3"/>
  <c r="S41" i="3"/>
  <c r="S45" i="3"/>
  <c r="S49" i="3"/>
  <c r="E6" i="3" l="1"/>
  <c r="Q9" i="2" l="1"/>
  <c r="S12" i="2" s="1"/>
  <c r="S13" i="2" l="1"/>
  <c r="S14" i="2"/>
  <c r="S18" i="2"/>
  <c r="S22" i="2"/>
  <c r="S27" i="2"/>
  <c r="S15" i="2"/>
  <c r="S16" i="2"/>
  <c r="S17" i="2"/>
  <c r="S20" i="2"/>
  <c r="S25" i="2"/>
  <c r="S29" i="2"/>
  <c r="S19" i="2"/>
  <c r="S21" i="2"/>
  <c r="S24" i="2"/>
  <c r="S26" i="2"/>
  <c r="S28" i="2"/>
  <c r="S23" i="2"/>
  <c r="E7" i="2" l="1"/>
  <c r="D7" i="2" s="1"/>
  <c r="E8" i="2"/>
  <c r="E6" i="2"/>
  <c r="D6" i="2" s="1"/>
  <c r="C8" i="2"/>
  <c r="D8" i="2"/>
  <c r="C7" i="2" l="1"/>
  <c r="C6" i="2"/>
</calcChain>
</file>

<file path=xl/sharedStrings.xml><?xml version="1.0" encoding="utf-8"?>
<sst xmlns="http://schemas.openxmlformats.org/spreadsheetml/2006/main" count="168" uniqueCount="100">
  <si>
    <t xml:space="preserve">ПРОТОКОЛ </t>
  </si>
  <si>
    <t>Международный турнир по спортивному метанию ножа и топора «Рязанский Косопуз 2»</t>
  </si>
  <si>
    <t>7 - 8 июля 2018 года, г. Рязань</t>
  </si>
  <si>
    <t>Муж</t>
  </si>
  <si>
    <t>Жен</t>
  </si>
  <si>
    <t>№</t>
  </si>
  <si>
    <t>стенд</t>
  </si>
  <si>
    <t>Ф.И.О.</t>
  </si>
  <si>
    <t>Город</t>
  </si>
  <si>
    <t>НОЖ 3</t>
  </si>
  <si>
    <t>НОЖ 5</t>
  </si>
  <si>
    <t>НОЖ 7</t>
  </si>
  <si>
    <t>ТОПОР 4</t>
  </si>
  <si>
    <t>ТОПОР 5</t>
  </si>
  <si>
    <t>ТОПОР 7</t>
  </si>
  <si>
    <t>СИЛУЭТ - НОЖ</t>
  </si>
  <si>
    <t>СИЛУЭТ - ТОПОР</t>
  </si>
  <si>
    <t>НОЖ ДАЛЬНОСТЬ</t>
  </si>
  <si>
    <t>ТОПОР ДАЛЬНОСТЬ</t>
  </si>
  <si>
    <t>Американка нож</t>
  </si>
  <si>
    <t>Американка топор</t>
  </si>
  <si>
    <t>Американка NoSpin</t>
  </si>
  <si>
    <t>NOSPIN ДАЛЬНОСТЬ</t>
  </si>
  <si>
    <t>Сумма</t>
  </si>
  <si>
    <t>Никитина Светлана</t>
  </si>
  <si>
    <t>Москва</t>
  </si>
  <si>
    <t>Великая Анна</t>
  </si>
  <si>
    <t>Королева Ярослава</t>
  </si>
  <si>
    <t>Мерзлякова Ядвига</t>
  </si>
  <si>
    <t>СП</t>
  </si>
  <si>
    <t>Египко Диана</t>
  </si>
  <si>
    <t>Хоценко Ирина</t>
  </si>
  <si>
    <t>Хатунцева Арина</t>
  </si>
  <si>
    <t>Рязань</t>
  </si>
  <si>
    <t>Кржеминская Анна</t>
  </si>
  <si>
    <t>Лебедева Ольга</t>
  </si>
  <si>
    <t>Горячкина Ирина</t>
  </si>
  <si>
    <t>НН</t>
  </si>
  <si>
    <t>Шемякина Юлия</t>
  </si>
  <si>
    <t>Долгих Наталья</t>
  </si>
  <si>
    <t>Горецкая Нина</t>
  </si>
  <si>
    <t>Харькова Марина</t>
  </si>
  <si>
    <t>Мацкова Светлана</t>
  </si>
  <si>
    <t>Сп</t>
  </si>
  <si>
    <t>Тихачева Валентина</t>
  </si>
  <si>
    <t>Дмитриева Венера</t>
  </si>
  <si>
    <t>Трибунская Евгения</t>
  </si>
  <si>
    <t>Белялов Дамир</t>
  </si>
  <si>
    <t>Скопцов Алексей</t>
  </si>
  <si>
    <t xml:space="preserve">Берзин Роман </t>
  </si>
  <si>
    <t>Аюпов Альберт</t>
  </si>
  <si>
    <t>Шлоков Роман</t>
  </si>
  <si>
    <t>Столицын Сергей</t>
  </si>
  <si>
    <t>Малышев Константин</t>
  </si>
  <si>
    <t>Гусляков Кирилл</t>
  </si>
  <si>
    <t>Большов Игорь</t>
  </si>
  <si>
    <t>Жавнировский Роман</t>
  </si>
  <si>
    <t>Гатауллин Рашит</t>
  </si>
  <si>
    <t>Белялов Тахир</t>
  </si>
  <si>
    <t>Комаров Владимир</t>
  </si>
  <si>
    <t>МО</t>
  </si>
  <si>
    <t>Сушенков Дмитрий</t>
  </si>
  <si>
    <t>Родиков Сергей</t>
  </si>
  <si>
    <t>ГусХр</t>
  </si>
  <si>
    <t>Берзин Игорь</t>
  </si>
  <si>
    <t>Серебряков Павел</t>
  </si>
  <si>
    <t>Кошубин Денис</t>
  </si>
  <si>
    <t>Самара</t>
  </si>
  <si>
    <t>Ранвье Марсель</t>
  </si>
  <si>
    <t>Франция</t>
  </si>
  <si>
    <t>Самков Владислав</t>
  </si>
  <si>
    <t>Наб Ч</t>
  </si>
  <si>
    <t>Ван Чжэнцюй</t>
  </si>
  <si>
    <t>Китай</t>
  </si>
  <si>
    <t>Зверянский Вадим</t>
  </si>
  <si>
    <t>Калининград</t>
  </si>
  <si>
    <t>Седышев Михаил</t>
  </si>
  <si>
    <t>Никитин Константин</t>
  </si>
  <si>
    <t>Казань</t>
  </si>
  <si>
    <t>Ердяков Александр</t>
  </si>
  <si>
    <t>Зеленцов Вадим</t>
  </si>
  <si>
    <t>Тутыхин Кирилл</t>
  </si>
  <si>
    <t>Ерошин Анатолий</t>
  </si>
  <si>
    <t>Зеленцов Алексей</t>
  </si>
  <si>
    <t>Федосенко Сергей</t>
  </si>
  <si>
    <t>Чэнь Вей</t>
  </si>
  <si>
    <t>Порецкий Павел</t>
  </si>
  <si>
    <t>Ольхов Евгений</t>
  </si>
  <si>
    <t>Овчинников Дмитрий</t>
  </si>
  <si>
    <t>Харьков Данила</t>
  </si>
  <si>
    <t>Шарафутдинов Максим</t>
  </si>
  <si>
    <t>Москва FN</t>
  </si>
  <si>
    <t>Бочков Илья</t>
  </si>
  <si>
    <t>Воронков Андрей</t>
  </si>
  <si>
    <t>Горячкин Андрей</t>
  </si>
  <si>
    <t>Аполлонов Станислав</t>
  </si>
  <si>
    <t>Дмитриев Артем</t>
  </si>
  <si>
    <t>Юрков Максим</t>
  </si>
  <si>
    <t>Тула</t>
  </si>
  <si>
    <t>Калашников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</si>
</sst>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1"/>
    <xf numFmtId="0" fontId="2" fillId="0" borderId="0" xfId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 applyProtection="1">
      <alignment horizontal="center"/>
      <protection locked="0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NumberFormat="1" applyBorder="1" applyAlignment="1">
      <alignment horizontal="center"/>
    </xf>
    <xf numFmtId="0" fontId="2" fillId="0" borderId="0" xfId="1" applyNumberFormat="1"/>
    <xf numFmtId="0" fontId="2" fillId="0" borderId="4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2" borderId="8" xfId="1" applyFill="1" applyBorder="1" applyAlignment="1">
      <alignment horizontal="center" vertical="center" textRotation="90"/>
    </xf>
    <xf numFmtId="0" fontId="2" fillId="2" borderId="9" xfId="1" applyFill="1" applyBorder="1" applyAlignment="1">
      <alignment horizontal="center" vertical="center" textRotation="90"/>
    </xf>
    <xf numFmtId="0" fontId="2" fillId="2" borderId="10" xfId="1" applyFill="1" applyBorder="1" applyAlignment="1">
      <alignment horizontal="center" vertical="center" textRotation="90"/>
    </xf>
    <xf numFmtId="0" fontId="2" fillId="0" borderId="8" xfId="1" applyBorder="1" applyAlignment="1">
      <alignment horizontal="center" vertical="center" textRotation="90"/>
    </xf>
    <xf numFmtId="0" fontId="2" fillId="0" borderId="0" xfId="1" applyFill="1" applyBorder="1" applyAlignment="1">
      <alignment horizontal="center" vertical="center" textRotation="90"/>
    </xf>
    <xf numFmtId="0" fontId="2" fillId="0" borderId="7" xfId="1" applyBorder="1" applyAlignment="1">
      <alignment horizontal="center" vertical="center" textRotation="90"/>
    </xf>
    <xf numFmtId="0" fontId="3" fillId="3" borderId="11" xfId="1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12" xfId="1" applyFill="1" applyBorder="1"/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Protection="1">
      <protection locked="0"/>
    </xf>
    <xf numFmtId="0" fontId="2" fillId="0" borderId="1" xfId="1" applyBorder="1"/>
    <xf numFmtId="0" fontId="2" fillId="2" borderId="12" xfId="1" applyFill="1" applyBorder="1"/>
    <xf numFmtId="0" fontId="3" fillId="3" borderId="1" xfId="1" applyFont="1" applyFill="1" applyBorder="1" applyAlignment="1">
      <alignment horizontal="center"/>
    </xf>
    <xf numFmtId="0" fontId="2" fillId="0" borderId="0" xfId="1" applyFill="1" applyBorder="1"/>
    <xf numFmtId="0" fontId="2" fillId="0" borderId="1" xfId="1" applyFill="1" applyBorder="1"/>
    <xf numFmtId="0" fontId="2" fillId="2" borderId="1" xfId="1" applyFill="1" applyBorder="1"/>
    <xf numFmtId="0" fontId="2" fillId="0" borderId="13" xfId="1" applyFill="1" applyBorder="1" applyProtection="1">
      <protection locked="0"/>
    </xf>
    <xf numFmtId="0" fontId="2" fillId="0" borderId="14" xfId="1" applyFill="1" applyBorder="1"/>
    <xf numFmtId="0" fontId="2" fillId="0" borderId="14" xfId="1" applyFill="1" applyBorder="1" applyAlignment="1">
      <alignment horizontal="center" vertical="center"/>
    </xf>
    <xf numFmtId="0" fontId="2" fillId="0" borderId="14" xfId="1" applyBorder="1"/>
    <xf numFmtId="0" fontId="2" fillId="2" borderId="14" xfId="1" applyFill="1" applyBorder="1"/>
    <xf numFmtId="0" fontId="2" fillId="0" borderId="13" xfId="1" applyFill="1" applyBorder="1"/>
    <xf numFmtId="0" fontId="3" fillId="3" borderId="14" xfId="1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>
      <alignment horizontal="right"/>
    </xf>
    <xf numFmtId="0" fontId="2" fillId="0" borderId="2" xfId="1" applyBorder="1" applyAlignment="1">
      <alignment horizontal="right"/>
    </xf>
    <xf numFmtId="0" fontId="2" fillId="0" borderId="3" xfId="1" applyBorder="1" applyAlignment="1">
      <alignment horizontal="right"/>
    </xf>
    <xf numFmtId="0" fontId="2" fillId="0" borderId="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6" xfId="1" applyBorder="1" applyAlignment="1" applyProtection="1">
      <alignment horizontal="center"/>
      <protection locked="0"/>
    </xf>
    <xf numFmtId="0" fontId="1" fillId="0" borderId="1" xfId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2:U54"/>
  <sheetViews>
    <sheetView tabSelected="1" workbookViewId="0">
      <selection activeCell="N12" sqref="N12"/>
    </sheetView>
  </sheetViews>
  <sheetFormatPr defaultRowHeight="15" x14ac:dyDescent="0.25"/>
  <cols>
    <col min="1" max="1" width="4.7109375" style="1" customWidth="1"/>
    <col min="2" max="2" width="6.28515625" style="1" customWidth="1"/>
    <col min="3" max="3" width="21.7109375" style="1" bestFit="1" customWidth="1"/>
    <col min="4" max="4" width="20.5703125" style="1" bestFit="1" customWidth="1"/>
    <col min="5" max="10" width="6" style="1" bestFit="1" customWidth="1"/>
    <col min="11" max="12" width="6.7109375" style="1" bestFit="1" customWidth="1"/>
    <col min="13" max="13" width="5.5703125" style="1" customWidth="1"/>
    <col min="14" max="18" width="6" style="1" bestFit="1" customWidth="1"/>
    <col min="19" max="16384" width="9.140625" style="1"/>
  </cols>
  <sheetData>
    <row r="2" spans="1:21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2"/>
    </row>
    <row r="3" spans="1:21" x14ac:dyDescent="0.2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"/>
    </row>
    <row r="4" spans="1:21" x14ac:dyDescent="0.2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"/>
    </row>
    <row r="5" spans="1:21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4"/>
      <c r="N5" s="4"/>
      <c r="O5" s="4"/>
      <c r="P5" s="4"/>
      <c r="Q5" s="4"/>
      <c r="R5" s="4"/>
      <c r="S5" s="4"/>
      <c r="T5" s="4"/>
    </row>
    <row r="6" spans="1:21" x14ac:dyDescent="0.25">
      <c r="B6" s="6">
        <v>1</v>
      </c>
      <c r="C6" s="6" t="str">
        <f>IFERROR(INDEX($C$12:$C$54,MATCH(E6,$S$12:$S$54,0)),"ХЗ")</f>
        <v>Федосенко Сергей</v>
      </c>
      <c r="D6" s="6" t="str">
        <f>IFERROR(INDEX($D$12:$D$53,MATCH(E6,$S$12:$S$54,0)),"ХЗ")</f>
        <v>Москва</v>
      </c>
      <c r="E6" s="6">
        <f>LARGE($S$12:$S$54,B6)</f>
        <v>0.86099999999999999</v>
      </c>
      <c r="F6" s="7"/>
      <c r="G6" s="7"/>
      <c r="H6" s="7"/>
      <c r="I6" s="7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25">
      <c r="B7" s="6">
        <v>2</v>
      </c>
      <c r="C7" s="6" t="str">
        <f t="shared" ref="C7:C8" si="0">IFERROR(INDEX($C$12:$C$54,MATCH(E7,$S$12:$S$54,0)),"ХЗ")</f>
        <v>Седышев Михаил</v>
      </c>
      <c r="D7" s="6" t="str">
        <f t="shared" ref="D7:D8" si="1">IFERROR(INDEX($D$12:$D$53,MATCH(E7,$S$12:$S$54,0)),"ХЗ")</f>
        <v>Самара</v>
      </c>
      <c r="E7" s="6">
        <f t="shared" ref="E7:E8" si="2">LARGE($S$12:$S$54,B7)</f>
        <v>0.81499999999999995</v>
      </c>
      <c r="F7" s="7"/>
      <c r="G7" s="7"/>
      <c r="H7" s="7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25">
      <c r="B8" s="6">
        <v>3</v>
      </c>
      <c r="C8" s="6" t="str">
        <f t="shared" si="0"/>
        <v>Самков Владислав</v>
      </c>
      <c r="D8" s="6" t="str">
        <f t="shared" si="1"/>
        <v>Наб Ч</v>
      </c>
      <c r="E8" s="6">
        <f t="shared" si="2"/>
        <v>0.80100000000000005</v>
      </c>
      <c r="F8" s="7"/>
      <c r="G8" s="7"/>
      <c r="H8" s="7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ht="15.75" thickBot="1" x14ac:dyDescent="0.3">
      <c r="M9" s="38"/>
      <c r="N9" s="38"/>
      <c r="O9" s="38"/>
      <c r="P9" s="38"/>
      <c r="Q9" s="8">
        <f>COUNTA($E$11:$R$11)</f>
        <v>14</v>
      </c>
    </row>
    <row r="10" spans="1:21" ht="15.75" thickBot="1" x14ac:dyDescent="0.3">
      <c r="B10" s="39"/>
      <c r="C10" s="39"/>
      <c r="D10" s="40"/>
      <c r="E10" s="41" t="s">
        <v>3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  <c r="U10" s="9"/>
    </row>
    <row r="11" spans="1:21" ht="105" thickBot="1" x14ac:dyDescent="0.3">
      <c r="A11" s="10" t="s">
        <v>5</v>
      </c>
      <c r="B11" s="10" t="s">
        <v>6</v>
      </c>
      <c r="C11" s="11" t="s">
        <v>7</v>
      </c>
      <c r="D11" s="10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  <c r="L11" s="13" t="s">
        <v>16</v>
      </c>
      <c r="M11" s="12" t="s">
        <v>17</v>
      </c>
      <c r="N11" s="14" t="s">
        <v>18</v>
      </c>
      <c r="O11" s="15" t="s">
        <v>19</v>
      </c>
      <c r="P11" s="15" t="s">
        <v>20</v>
      </c>
      <c r="Q11" s="16" t="s">
        <v>21</v>
      </c>
      <c r="R11" s="17" t="s">
        <v>22</v>
      </c>
      <c r="S11" s="18" t="s">
        <v>23</v>
      </c>
      <c r="T11" s="19"/>
    </row>
    <row r="12" spans="1:21" x14ac:dyDescent="0.25">
      <c r="A12" s="20">
        <v>1</v>
      </c>
      <c r="B12" s="21">
        <v>2</v>
      </c>
      <c r="C12" s="22" t="s">
        <v>47</v>
      </c>
      <c r="D12" s="22" t="s">
        <v>25</v>
      </c>
      <c r="E12" s="20">
        <v>0.95199999999999996</v>
      </c>
      <c r="F12" s="20">
        <v>0.95599999999999996</v>
      </c>
      <c r="G12" s="20">
        <v>0.89600000000000002</v>
      </c>
      <c r="H12" s="20">
        <v>0.873</v>
      </c>
      <c r="I12" s="20">
        <v>0.78800000000000003</v>
      </c>
      <c r="J12" s="20">
        <v>0.91</v>
      </c>
      <c r="K12" s="20">
        <v>1</v>
      </c>
      <c r="L12" s="23">
        <v>0.61499999999999999</v>
      </c>
      <c r="M12" s="20">
        <v>0.374</v>
      </c>
      <c r="N12" s="20">
        <v>0.96199999999999997</v>
      </c>
      <c r="O12" s="24">
        <v>0.9</v>
      </c>
      <c r="P12" s="24">
        <v>0.83699999999999997</v>
      </c>
      <c r="Q12" s="23">
        <v>0</v>
      </c>
      <c r="R12" s="20">
        <v>0</v>
      </c>
      <c r="S12" s="25">
        <f t="shared" ref="S12:S54" si="3">ROUND(SUM(E12:R12)/$Q$9,3)</f>
        <v>0.71899999999999997</v>
      </c>
      <c r="T12" s="26"/>
    </row>
    <row r="13" spans="1:21" x14ac:dyDescent="0.25">
      <c r="A13" s="27">
        <v>2</v>
      </c>
      <c r="B13" s="21">
        <v>5</v>
      </c>
      <c r="C13" s="22" t="s">
        <v>48</v>
      </c>
      <c r="D13" s="22" t="s">
        <v>33</v>
      </c>
      <c r="E13" s="27">
        <v>0.66700000000000004</v>
      </c>
      <c r="F13" s="27">
        <v>0.57799999999999996</v>
      </c>
      <c r="G13" s="27">
        <v>0.27300000000000002</v>
      </c>
      <c r="H13" s="27">
        <v>0.55900000000000005</v>
      </c>
      <c r="I13" s="27">
        <v>0.495</v>
      </c>
      <c r="J13" s="27">
        <v>0.44900000000000001</v>
      </c>
      <c r="K13" s="27">
        <v>0.23100000000000001</v>
      </c>
      <c r="L13" s="23">
        <v>0</v>
      </c>
      <c r="M13" s="27">
        <v>0.26900000000000002</v>
      </c>
      <c r="N13" s="27">
        <v>0.53600000000000003</v>
      </c>
      <c r="O13" s="28"/>
      <c r="P13" s="28"/>
      <c r="Q13" s="23">
        <v>0.63400000000000001</v>
      </c>
      <c r="R13" s="20">
        <v>0.77</v>
      </c>
      <c r="S13" s="25">
        <f t="shared" si="3"/>
        <v>0.39</v>
      </c>
      <c r="T13" s="26"/>
    </row>
    <row r="14" spans="1:21" x14ac:dyDescent="0.25">
      <c r="A14" s="27">
        <v>3</v>
      </c>
      <c r="B14" s="21">
        <v>6</v>
      </c>
      <c r="C14" s="22" t="s">
        <v>49</v>
      </c>
      <c r="D14" s="22" t="s">
        <v>33</v>
      </c>
      <c r="E14" s="27">
        <v>0.76200000000000001</v>
      </c>
      <c r="F14" s="27">
        <v>0.36699999999999999</v>
      </c>
      <c r="G14" s="27">
        <v>0.247</v>
      </c>
      <c r="H14" s="27">
        <v>0.52</v>
      </c>
      <c r="I14" s="27">
        <v>0.44400000000000001</v>
      </c>
      <c r="J14" s="27">
        <v>0.438</v>
      </c>
      <c r="K14" s="27">
        <v>0.154</v>
      </c>
      <c r="L14" s="23">
        <v>0.23100000000000001</v>
      </c>
      <c r="M14" s="27">
        <v>0</v>
      </c>
      <c r="N14" s="27">
        <v>0</v>
      </c>
      <c r="O14" s="28"/>
      <c r="P14" s="28"/>
      <c r="Q14" s="23">
        <v>0</v>
      </c>
      <c r="R14" s="20">
        <v>0</v>
      </c>
      <c r="S14" s="25">
        <f t="shared" si="3"/>
        <v>0.22600000000000001</v>
      </c>
      <c r="T14" s="26"/>
    </row>
    <row r="15" spans="1:21" x14ac:dyDescent="0.25">
      <c r="A15" s="27">
        <v>4</v>
      </c>
      <c r="B15" s="21">
        <v>7</v>
      </c>
      <c r="C15" s="22" t="s">
        <v>50</v>
      </c>
      <c r="D15" s="22" t="s">
        <v>25</v>
      </c>
      <c r="E15" s="27">
        <v>0.93300000000000005</v>
      </c>
      <c r="F15" s="27">
        <v>0.86699999999999999</v>
      </c>
      <c r="G15" s="27">
        <v>1</v>
      </c>
      <c r="H15" s="27">
        <v>0.89200000000000002</v>
      </c>
      <c r="I15" s="27">
        <v>0.78800000000000003</v>
      </c>
      <c r="J15" s="27">
        <v>0.629</v>
      </c>
      <c r="K15" s="27">
        <v>0.53800000000000003</v>
      </c>
      <c r="L15" s="23">
        <v>0.53800000000000003</v>
      </c>
      <c r="M15" s="27">
        <v>0.998</v>
      </c>
      <c r="N15" s="27">
        <v>0.97299999999999998</v>
      </c>
      <c r="O15" s="28">
        <v>0.78500000000000003</v>
      </c>
      <c r="P15" s="28">
        <v>0.66700000000000004</v>
      </c>
      <c r="Q15" s="23">
        <v>0.65500000000000003</v>
      </c>
      <c r="R15" s="20">
        <v>0</v>
      </c>
      <c r="S15" s="25">
        <f t="shared" si="3"/>
        <v>0.73299999999999998</v>
      </c>
      <c r="T15" s="26"/>
    </row>
    <row r="16" spans="1:21" x14ac:dyDescent="0.25">
      <c r="A16" s="27">
        <v>5</v>
      </c>
      <c r="B16" s="21">
        <v>9</v>
      </c>
      <c r="C16" s="22" t="s">
        <v>51</v>
      </c>
      <c r="D16" s="22" t="s">
        <v>25</v>
      </c>
      <c r="E16" s="27">
        <v>0.84799999999999998</v>
      </c>
      <c r="F16" s="27">
        <v>0.6</v>
      </c>
      <c r="G16" s="27">
        <v>0.40300000000000002</v>
      </c>
      <c r="H16" s="27">
        <v>0.91200000000000003</v>
      </c>
      <c r="I16" s="27">
        <v>0.67700000000000005</v>
      </c>
      <c r="J16" s="23">
        <v>0.68500000000000005</v>
      </c>
      <c r="K16" s="23">
        <v>0.308</v>
      </c>
      <c r="L16" s="23">
        <v>0.46200000000000002</v>
      </c>
      <c r="M16" s="27">
        <v>0.66900000000000004</v>
      </c>
      <c r="N16" s="27">
        <v>0.95099999999999996</v>
      </c>
      <c r="O16" s="28"/>
      <c r="P16" s="28"/>
      <c r="Q16" s="23">
        <v>0.629</v>
      </c>
      <c r="R16" s="20">
        <v>0.50600000000000001</v>
      </c>
      <c r="S16" s="25">
        <f t="shared" si="3"/>
        <v>0.54600000000000004</v>
      </c>
      <c r="T16" s="26"/>
    </row>
    <row r="17" spans="1:20" x14ac:dyDescent="0.25">
      <c r="A17" s="27">
        <v>6</v>
      </c>
      <c r="B17" s="21">
        <v>10</v>
      </c>
      <c r="C17" s="22" t="s">
        <v>52</v>
      </c>
      <c r="D17" s="22" t="s">
        <v>37</v>
      </c>
      <c r="E17" s="27">
        <v>0.66700000000000004</v>
      </c>
      <c r="F17" s="27">
        <v>0.4</v>
      </c>
      <c r="G17" s="27">
        <v>0.26</v>
      </c>
      <c r="H17" s="27">
        <v>0</v>
      </c>
      <c r="I17" s="27">
        <v>0</v>
      </c>
      <c r="J17" s="23">
        <v>0</v>
      </c>
      <c r="K17" s="23">
        <v>0.308</v>
      </c>
      <c r="L17" s="23">
        <v>0</v>
      </c>
      <c r="M17" s="27">
        <v>0.36</v>
      </c>
      <c r="N17" s="27">
        <v>0</v>
      </c>
      <c r="O17" s="28"/>
      <c r="P17" s="28"/>
      <c r="Q17" s="23">
        <v>0</v>
      </c>
      <c r="R17" s="20">
        <v>0</v>
      </c>
      <c r="S17" s="25">
        <f t="shared" si="3"/>
        <v>0.14299999999999999</v>
      </c>
      <c r="T17" s="26"/>
    </row>
    <row r="18" spans="1:20" x14ac:dyDescent="0.25">
      <c r="A18" s="27">
        <v>7</v>
      </c>
      <c r="B18" s="21">
        <v>2</v>
      </c>
      <c r="C18" s="22" t="s">
        <v>53</v>
      </c>
      <c r="D18" s="22" t="s">
        <v>25</v>
      </c>
      <c r="E18" s="27">
        <v>0.96199999999999997</v>
      </c>
      <c r="F18" s="27">
        <v>0.92200000000000004</v>
      </c>
      <c r="G18" s="27">
        <v>0.72699999999999998</v>
      </c>
      <c r="H18" s="27">
        <v>0.98</v>
      </c>
      <c r="I18" s="27">
        <v>0.84799999999999998</v>
      </c>
      <c r="J18" s="23">
        <v>0.89900000000000002</v>
      </c>
      <c r="K18" s="23">
        <v>0.76900000000000002</v>
      </c>
      <c r="L18" s="23">
        <v>0.84599999999999997</v>
      </c>
      <c r="M18" s="27">
        <v>0</v>
      </c>
      <c r="N18" s="27">
        <v>0.97299999999999998</v>
      </c>
      <c r="O18" s="28">
        <v>0.73299999999999998</v>
      </c>
      <c r="P18" s="28">
        <v>0.92300000000000004</v>
      </c>
      <c r="Q18" s="23">
        <v>0.90200000000000002</v>
      </c>
      <c r="R18" s="20">
        <v>0.67</v>
      </c>
      <c r="S18" s="25">
        <f t="shared" si="3"/>
        <v>0.79700000000000004</v>
      </c>
      <c r="T18" s="26"/>
    </row>
    <row r="19" spans="1:20" x14ac:dyDescent="0.25">
      <c r="A19" s="27">
        <v>8</v>
      </c>
      <c r="B19" s="21">
        <v>3</v>
      </c>
      <c r="C19" s="22" t="s">
        <v>54</v>
      </c>
      <c r="D19" s="22" t="s">
        <v>25</v>
      </c>
      <c r="E19" s="27">
        <v>0.8</v>
      </c>
      <c r="F19" s="27">
        <v>0.75600000000000001</v>
      </c>
      <c r="G19" s="27">
        <v>0.36399999999999999</v>
      </c>
      <c r="H19" s="27">
        <v>0.69599999999999995</v>
      </c>
      <c r="I19" s="27">
        <v>0.34300000000000003</v>
      </c>
      <c r="J19" s="23">
        <v>0.53900000000000003</v>
      </c>
      <c r="K19" s="23">
        <v>0.46200000000000002</v>
      </c>
      <c r="L19" s="23">
        <v>0.23100000000000001</v>
      </c>
      <c r="M19" s="27">
        <v>0.59499999999999997</v>
      </c>
      <c r="N19" s="27">
        <v>0</v>
      </c>
      <c r="O19" s="28"/>
      <c r="P19" s="28"/>
      <c r="Q19" s="23">
        <v>0.38100000000000001</v>
      </c>
      <c r="R19" s="20">
        <v>0.42399999999999999</v>
      </c>
      <c r="S19" s="25">
        <f t="shared" si="3"/>
        <v>0.39900000000000002</v>
      </c>
      <c r="T19" s="26"/>
    </row>
    <row r="20" spans="1:20" x14ac:dyDescent="0.25">
      <c r="A20" s="27">
        <v>9</v>
      </c>
      <c r="B20" s="21">
        <v>4</v>
      </c>
      <c r="C20" s="22" t="s">
        <v>55</v>
      </c>
      <c r="D20" s="22" t="s">
        <v>25</v>
      </c>
      <c r="E20" s="27">
        <v>0.86699999999999999</v>
      </c>
      <c r="F20" s="27">
        <v>0.77800000000000002</v>
      </c>
      <c r="G20" s="27">
        <v>0.442</v>
      </c>
      <c r="H20" s="27">
        <v>0.93100000000000005</v>
      </c>
      <c r="I20" s="27">
        <v>0.90900000000000003</v>
      </c>
      <c r="J20" s="23">
        <v>0.74199999999999999</v>
      </c>
      <c r="K20" s="23">
        <v>0.53800000000000003</v>
      </c>
      <c r="L20" s="23">
        <v>0.69199999999999995</v>
      </c>
      <c r="M20" s="27">
        <v>0</v>
      </c>
      <c r="N20" s="27">
        <v>0.81</v>
      </c>
      <c r="O20" s="28"/>
      <c r="P20" s="28">
        <v>0.79700000000000004</v>
      </c>
      <c r="Q20" s="23">
        <v>0.63400000000000001</v>
      </c>
      <c r="R20" s="20">
        <v>0.45700000000000002</v>
      </c>
      <c r="S20" s="25">
        <f t="shared" si="3"/>
        <v>0.61399999999999999</v>
      </c>
      <c r="T20" s="26"/>
    </row>
    <row r="21" spans="1:20" x14ac:dyDescent="0.25">
      <c r="A21" s="27">
        <v>10</v>
      </c>
      <c r="B21" s="21">
        <v>6</v>
      </c>
      <c r="C21" s="22" t="s">
        <v>56</v>
      </c>
      <c r="D21" s="22" t="s">
        <v>25</v>
      </c>
      <c r="E21" s="27">
        <v>0.83799999999999997</v>
      </c>
      <c r="F21" s="27">
        <v>0.56699999999999995</v>
      </c>
      <c r="G21" s="27">
        <v>0.46800000000000003</v>
      </c>
      <c r="H21" s="27">
        <v>0.81399999999999995</v>
      </c>
      <c r="I21" s="27">
        <v>0.83799999999999997</v>
      </c>
      <c r="J21" s="23">
        <v>0.59599999999999997</v>
      </c>
      <c r="K21" s="23">
        <v>0.38500000000000001</v>
      </c>
      <c r="L21" s="23">
        <v>0.308</v>
      </c>
      <c r="M21" s="27">
        <v>0.47599999999999998</v>
      </c>
      <c r="N21" s="27">
        <v>0.81200000000000006</v>
      </c>
      <c r="O21" s="28"/>
      <c r="P21" s="28"/>
      <c r="Q21" s="23">
        <v>0.32500000000000001</v>
      </c>
      <c r="R21" s="20">
        <v>0</v>
      </c>
      <c r="S21" s="25">
        <f t="shared" si="3"/>
        <v>0.45900000000000002</v>
      </c>
      <c r="T21" s="26"/>
    </row>
    <row r="22" spans="1:20" x14ac:dyDescent="0.25">
      <c r="A22" s="27">
        <v>11</v>
      </c>
      <c r="B22" s="21">
        <v>7</v>
      </c>
      <c r="C22" s="22" t="s">
        <v>57</v>
      </c>
      <c r="D22" s="22" t="s">
        <v>29</v>
      </c>
      <c r="E22" s="27">
        <v>0.73299999999999998</v>
      </c>
      <c r="F22" s="27">
        <v>0.73299999999999998</v>
      </c>
      <c r="G22" s="27">
        <v>0.45500000000000002</v>
      </c>
      <c r="H22" s="27">
        <v>0.79400000000000004</v>
      </c>
      <c r="I22" s="27">
        <v>0.61599999999999999</v>
      </c>
      <c r="J22" s="23">
        <v>0.71899999999999997</v>
      </c>
      <c r="K22" s="23">
        <v>0.23100000000000001</v>
      </c>
      <c r="L22" s="23">
        <v>0.46200000000000002</v>
      </c>
      <c r="M22" s="27">
        <v>0.377</v>
      </c>
      <c r="N22" s="27">
        <v>0.66200000000000003</v>
      </c>
      <c r="O22" s="28"/>
      <c r="P22" s="28"/>
      <c r="Q22" s="23">
        <v>0.34499999999999997</v>
      </c>
      <c r="R22" s="20">
        <v>0</v>
      </c>
      <c r="S22" s="25">
        <f t="shared" si="3"/>
        <v>0.438</v>
      </c>
      <c r="T22" s="26"/>
    </row>
    <row r="23" spans="1:20" x14ac:dyDescent="0.25">
      <c r="A23" s="27">
        <v>12</v>
      </c>
      <c r="B23" s="21">
        <v>8</v>
      </c>
      <c r="C23" s="22" t="s">
        <v>58</v>
      </c>
      <c r="D23" s="22" t="s">
        <v>25</v>
      </c>
      <c r="E23" s="27">
        <v>0.81</v>
      </c>
      <c r="F23" s="27">
        <v>0.35599999999999998</v>
      </c>
      <c r="G23" s="27">
        <v>0.46800000000000003</v>
      </c>
      <c r="H23" s="27">
        <v>0.81399999999999995</v>
      </c>
      <c r="I23" s="27">
        <v>0.80800000000000005</v>
      </c>
      <c r="J23" s="23">
        <v>0.53900000000000003</v>
      </c>
      <c r="K23" s="23">
        <v>0.46200000000000002</v>
      </c>
      <c r="L23" s="23">
        <v>0.46200000000000002</v>
      </c>
      <c r="M23" s="27">
        <v>0.49</v>
      </c>
      <c r="N23" s="27">
        <v>0</v>
      </c>
      <c r="O23" s="28"/>
      <c r="P23" s="28"/>
      <c r="Q23" s="23">
        <v>0</v>
      </c>
      <c r="R23" s="20">
        <v>0</v>
      </c>
      <c r="S23" s="25">
        <f t="shared" si="3"/>
        <v>0.372</v>
      </c>
      <c r="T23" s="26"/>
    </row>
    <row r="24" spans="1:20" x14ac:dyDescent="0.25">
      <c r="A24" s="27">
        <v>13</v>
      </c>
      <c r="B24" s="21">
        <v>9</v>
      </c>
      <c r="C24" s="22" t="s">
        <v>59</v>
      </c>
      <c r="D24" s="22" t="s">
        <v>60</v>
      </c>
      <c r="E24" s="27">
        <v>0.90500000000000003</v>
      </c>
      <c r="F24" s="27">
        <v>0.77800000000000002</v>
      </c>
      <c r="G24" s="27">
        <v>0.35099999999999998</v>
      </c>
      <c r="H24" s="27">
        <v>0.58799999999999997</v>
      </c>
      <c r="I24" s="27">
        <v>0</v>
      </c>
      <c r="J24" s="23">
        <v>0</v>
      </c>
      <c r="K24" s="23">
        <v>0.38500000000000001</v>
      </c>
      <c r="L24" s="23">
        <v>0.154</v>
      </c>
      <c r="M24" s="27">
        <v>0.68700000000000006</v>
      </c>
      <c r="N24" s="27">
        <v>0</v>
      </c>
      <c r="O24" s="28"/>
      <c r="P24" s="28"/>
      <c r="Q24" s="23">
        <v>0</v>
      </c>
      <c r="R24" s="20">
        <v>0</v>
      </c>
      <c r="S24" s="25">
        <f t="shared" si="3"/>
        <v>0.27500000000000002</v>
      </c>
      <c r="T24" s="26"/>
    </row>
    <row r="25" spans="1:20" x14ac:dyDescent="0.25">
      <c r="A25" s="27">
        <v>14</v>
      </c>
      <c r="B25" s="21">
        <v>10</v>
      </c>
      <c r="C25" s="22" t="s">
        <v>61</v>
      </c>
      <c r="D25" s="22" t="s">
        <v>25</v>
      </c>
      <c r="E25" s="27">
        <v>0.876</v>
      </c>
      <c r="F25" s="27">
        <v>0.91100000000000003</v>
      </c>
      <c r="G25" s="27">
        <v>0.26</v>
      </c>
      <c r="H25" s="27">
        <v>0.83299999999999996</v>
      </c>
      <c r="I25" s="27">
        <v>0.64600000000000002</v>
      </c>
      <c r="J25" s="23">
        <v>0.65200000000000002</v>
      </c>
      <c r="K25" s="23">
        <v>0.308</v>
      </c>
      <c r="L25" s="23">
        <v>0.38500000000000001</v>
      </c>
      <c r="M25" s="27">
        <v>0.57499999999999996</v>
      </c>
      <c r="N25" s="27">
        <v>0.53400000000000003</v>
      </c>
      <c r="O25" s="28"/>
      <c r="P25" s="28"/>
      <c r="Q25" s="23">
        <v>0.54600000000000004</v>
      </c>
      <c r="R25" s="20">
        <v>0</v>
      </c>
      <c r="S25" s="25">
        <f t="shared" si="3"/>
        <v>0.46600000000000003</v>
      </c>
      <c r="T25" s="26"/>
    </row>
    <row r="26" spans="1:20" x14ac:dyDescent="0.25">
      <c r="A26" s="27">
        <v>15</v>
      </c>
      <c r="B26" s="21">
        <v>1</v>
      </c>
      <c r="C26" s="22" t="s">
        <v>62</v>
      </c>
      <c r="D26" s="22" t="s">
        <v>63</v>
      </c>
      <c r="E26" s="27">
        <v>0.92400000000000004</v>
      </c>
      <c r="F26" s="27">
        <v>0.68899999999999995</v>
      </c>
      <c r="G26" s="27">
        <v>0.66200000000000003</v>
      </c>
      <c r="H26" s="27">
        <v>0.95099999999999996</v>
      </c>
      <c r="I26" s="27">
        <v>0.75800000000000001</v>
      </c>
      <c r="J26" s="23">
        <v>0.73</v>
      </c>
      <c r="K26" s="23">
        <v>0.61499999999999999</v>
      </c>
      <c r="L26" s="23">
        <v>0.53800000000000003</v>
      </c>
      <c r="M26" s="27">
        <v>0.72099999999999997</v>
      </c>
      <c r="N26" s="27">
        <v>0.58199999999999996</v>
      </c>
      <c r="O26" s="28"/>
      <c r="P26" s="28">
        <v>0.65</v>
      </c>
      <c r="Q26" s="23">
        <v>0.47399999999999998</v>
      </c>
      <c r="R26" s="20">
        <v>0</v>
      </c>
      <c r="S26" s="25">
        <f t="shared" si="3"/>
        <v>0.59199999999999997</v>
      </c>
      <c r="T26" s="26"/>
    </row>
    <row r="27" spans="1:20" x14ac:dyDescent="0.25">
      <c r="A27" s="27">
        <v>16</v>
      </c>
      <c r="B27" s="21">
        <v>2</v>
      </c>
      <c r="C27" s="22" t="s">
        <v>64</v>
      </c>
      <c r="D27" s="22" t="s">
        <v>33</v>
      </c>
      <c r="E27" s="27">
        <v>0.88600000000000001</v>
      </c>
      <c r="F27" s="27">
        <v>0.76700000000000002</v>
      </c>
      <c r="G27" s="27">
        <v>0.36399999999999999</v>
      </c>
      <c r="H27" s="27">
        <v>0.95099999999999996</v>
      </c>
      <c r="I27" s="27">
        <v>0.82799999999999996</v>
      </c>
      <c r="J27" s="23">
        <v>0</v>
      </c>
      <c r="K27" s="23">
        <v>0.61499999999999999</v>
      </c>
      <c r="L27" s="23">
        <v>0.69199999999999995</v>
      </c>
      <c r="M27" s="27">
        <v>0.26600000000000001</v>
      </c>
      <c r="N27" s="27">
        <v>0</v>
      </c>
      <c r="O27" s="28"/>
      <c r="P27" s="28"/>
      <c r="Q27" s="23">
        <v>0</v>
      </c>
      <c r="R27" s="20">
        <v>0</v>
      </c>
      <c r="S27" s="25">
        <f t="shared" si="3"/>
        <v>0.38400000000000001</v>
      </c>
      <c r="T27" s="26"/>
    </row>
    <row r="28" spans="1:20" x14ac:dyDescent="0.25">
      <c r="A28" s="27">
        <v>17</v>
      </c>
      <c r="B28" s="21">
        <v>3</v>
      </c>
      <c r="C28" s="22" t="s">
        <v>65</v>
      </c>
      <c r="D28" s="22" t="s">
        <v>60</v>
      </c>
      <c r="E28" s="27">
        <v>0.71399999999999997</v>
      </c>
      <c r="F28" s="27">
        <v>0.78900000000000003</v>
      </c>
      <c r="G28" s="27">
        <v>0.80500000000000005</v>
      </c>
      <c r="H28" s="27">
        <v>0.68600000000000005</v>
      </c>
      <c r="I28" s="27">
        <v>0.57599999999999996</v>
      </c>
      <c r="J28" s="23">
        <v>0</v>
      </c>
      <c r="K28" s="23">
        <v>0.46200000000000002</v>
      </c>
      <c r="L28" s="23">
        <v>0.23100000000000001</v>
      </c>
      <c r="M28" s="27">
        <v>1</v>
      </c>
      <c r="N28" s="27">
        <v>0</v>
      </c>
      <c r="O28" s="28">
        <v>0.66300000000000003</v>
      </c>
      <c r="P28" s="28"/>
      <c r="Q28" s="23">
        <v>0.57699999999999996</v>
      </c>
      <c r="R28" s="20">
        <v>0</v>
      </c>
      <c r="S28" s="25">
        <f t="shared" si="3"/>
        <v>0.46500000000000002</v>
      </c>
      <c r="T28" s="26"/>
    </row>
    <row r="29" spans="1:20" x14ac:dyDescent="0.25">
      <c r="A29" s="27">
        <v>18</v>
      </c>
      <c r="B29" s="21">
        <v>4</v>
      </c>
      <c r="C29" s="22" t="s">
        <v>66</v>
      </c>
      <c r="D29" s="22" t="s">
        <v>67</v>
      </c>
      <c r="E29" s="27">
        <v>0.88600000000000001</v>
      </c>
      <c r="F29" s="27">
        <v>0.83299999999999996</v>
      </c>
      <c r="G29" s="27">
        <v>0.58399999999999996</v>
      </c>
      <c r="H29" s="27">
        <v>0.755</v>
      </c>
      <c r="I29" s="27">
        <v>0.79800000000000004</v>
      </c>
      <c r="J29" s="23">
        <v>0.629</v>
      </c>
      <c r="K29" s="23">
        <v>0.46200000000000002</v>
      </c>
      <c r="L29" s="23">
        <v>0.308</v>
      </c>
      <c r="M29" s="27">
        <v>0.58199999999999996</v>
      </c>
      <c r="N29" s="27">
        <v>0.65200000000000002</v>
      </c>
      <c r="O29" s="28"/>
      <c r="P29" s="28"/>
      <c r="Q29" s="23">
        <v>0</v>
      </c>
      <c r="R29" s="20">
        <v>0</v>
      </c>
      <c r="S29" s="25">
        <f t="shared" si="3"/>
        <v>0.46400000000000002</v>
      </c>
      <c r="T29" s="26"/>
    </row>
    <row r="30" spans="1:20" x14ac:dyDescent="0.25">
      <c r="A30" s="27">
        <v>19</v>
      </c>
      <c r="B30" s="21">
        <v>6</v>
      </c>
      <c r="C30" s="22" t="s">
        <v>68</v>
      </c>
      <c r="D30" s="22" t="s">
        <v>69</v>
      </c>
      <c r="E30" s="27">
        <v>0.66700000000000004</v>
      </c>
      <c r="F30" s="27">
        <v>0.33300000000000002</v>
      </c>
      <c r="G30" s="27">
        <v>0.13</v>
      </c>
      <c r="H30" s="27">
        <v>0</v>
      </c>
      <c r="I30" s="27">
        <v>0</v>
      </c>
      <c r="J30" s="23">
        <v>0</v>
      </c>
      <c r="K30" s="23">
        <v>-0.23100000000000001</v>
      </c>
      <c r="L30" s="23">
        <v>0</v>
      </c>
      <c r="M30" s="27">
        <v>0</v>
      </c>
      <c r="N30" s="27">
        <v>0</v>
      </c>
      <c r="O30" s="28"/>
      <c r="P30" s="28"/>
      <c r="Q30" s="23">
        <v>0.27300000000000002</v>
      </c>
      <c r="R30" s="20">
        <v>0</v>
      </c>
      <c r="S30" s="25">
        <f t="shared" si="3"/>
        <v>8.4000000000000005E-2</v>
      </c>
      <c r="T30" s="26"/>
    </row>
    <row r="31" spans="1:20" x14ac:dyDescent="0.25">
      <c r="A31" s="27">
        <v>20</v>
      </c>
      <c r="B31" s="21">
        <v>8</v>
      </c>
      <c r="C31" s="22" t="s">
        <v>70</v>
      </c>
      <c r="D31" s="22" t="s">
        <v>71</v>
      </c>
      <c r="E31" s="27">
        <v>0.93300000000000005</v>
      </c>
      <c r="F31" s="27">
        <v>0.98899999999999999</v>
      </c>
      <c r="G31" s="27">
        <v>0.88300000000000001</v>
      </c>
      <c r="H31" s="27">
        <v>0.97099999999999997</v>
      </c>
      <c r="I31" s="27">
        <v>0.58599999999999997</v>
      </c>
      <c r="J31" s="23">
        <v>0.88800000000000001</v>
      </c>
      <c r="K31" s="23">
        <v>0.76900000000000002</v>
      </c>
      <c r="L31" s="23">
        <v>0.84599999999999997</v>
      </c>
      <c r="M31" s="27">
        <v>0.69</v>
      </c>
      <c r="N31" s="27">
        <v>0.80800000000000005</v>
      </c>
      <c r="O31" s="28">
        <v>0.91900000000000004</v>
      </c>
      <c r="P31" s="28">
        <v>0.83699999999999997</v>
      </c>
      <c r="Q31" s="23">
        <v>0.57699999999999996</v>
      </c>
      <c r="R31" s="20">
        <v>0.51900000000000002</v>
      </c>
      <c r="S31" s="25">
        <f t="shared" si="3"/>
        <v>0.80100000000000005</v>
      </c>
      <c r="T31" s="26"/>
    </row>
    <row r="32" spans="1:20" x14ac:dyDescent="0.25">
      <c r="A32" s="27">
        <v>21</v>
      </c>
      <c r="B32" s="21">
        <v>1</v>
      </c>
      <c r="C32" s="22" t="s">
        <v>72</v>
      </c>
      <c r="D32" s="22" t="s">
        <v>73</v>
      </c>
      <c r="E32" s="27">
        <v>0.39</v>
      </c>
      <c r="F32" s="27">
        <v>0.311</v>
      </c>
      <c r="G32" s="27">
        <v>0</v>
      </c>
      <c r="H32" s="27">
        <v>0</v>
      </c>
      <c r="I32" s="27">
        <v>0</v>
      </c>
      <c r="J32" s="23">
        <v>0</v>
      </c>
      <c r="K32" s="23">
        <v>0</v>
      </c>
      <c r="L32" s="23">
        <v>0</v>
      </c>
      <c r="M32" s="27">
        <v>0</v>
      </c>
      <c r="N32" s="27">
        <v>0</v>
      </c>
      <c r="O32" s="28"/>
      <c r="P32" s="28"/>
      <c r="Q32" s="23">
        <v>0</v>
      </c>
      <c r="R32" s="20">
        <v>0</v>
      </c>
      <c r="S32" s="25">
        <f t="shared" si="3"/>
        <v>0.05</v>
      </c>
      <c r="T32" s="26"/>
    </row>
    <row r="33" spans="1:20" x14ac:dyDescent="0.25">
      <c r="A33" s="27">
        <v>22</v>
      </c>
      <c r="B33" s="21">
        <v>2</v>
      </c>
      <c r="C33" s="22" t="s">
        <v>74</v>
      </c>
      <c r="D33" s="22" t="s">
        <v>75</v>
      </c>
      <c r="E33" s="27">
        <v>0.92400000000000004</v>
      </c>
      <c r="F33" s="27">
        <v>1</v>
      </c>
      <c r="G33" s="27">
        <v>0.76600000000000001</v>
      </c>
      <c r="H33" s="27">
        <v>0.92200000000000004</v>
      </c>
      <c r="I33" s="27">
        <v>0.88900000000000001</v>
      </c>
      <c r="J33" s="23">
        <v>0.64</v>
      </c>
      <c r="K33" s="23">
        <v>0.84599999999999997</v>
      </c>
      <c r="L33" s="23">
        <v>0.61499999999999999</v>
      </c>
      <c r="M33" s="27">
        <v>0.80300000000000005</v>
      </c>
      <c r="N33" s="27">
        <v>0.82599999999999996</v>
      </c>
      <c r="O33" s="28">
        <v>0.84799999999999998</v>
      </c>
      <c r="P33" s="28">
        <v>0.752</v>
      </c>
      <c r="Q33" s="23">
        <v>0.80400000000000005</v>
      </c>
      <c r="R33" s="20">
        <v>0.503</v>
      </c>
      <c r="S33" s="25">
        <f t="shared" si="3"/>
        <v>0.79600000000000004</v>
      </c>
      <c r="T33" s="26"/>
    </row>
    <row r="34" spans="1:20" x14ac:dyDescent="0.25">
      <c r="A34" s="27">
        <v>23</v>
      </c>
      <c r="B34" s="21">
        <v>4</v>
      </c>
      <c r="C34" s="22" t="s">
        <v>76</v>
      </c>
      <c r="D34" s="22" t="s">
        <v>67</v>
      </c>
      <c r="E34" s="27">
        <v>1</v>
      </c>
      <c r="F34" s="27">
        <v>0.98899999999999999</v>
      </c>
      <c r="G34" s="27">
        <v>0.88300000000000001</v>
      </c>
      <c r="H34" s="27">
        <v>0.97099999999999997</v>
      </c>
      <c r="I34" s="27">
        <v>1</v>
      </c>
      <c r="J34" s="23">
        <v>1</v>
      </c>
      <c r="K34" s="23">
        <v>1</v>
      </c>
      <c r="L34" s="23">
        <v>1</v>
      </c>
      <c r="M34" s="27">
        <v>0.71099999999999997</v>
      </c>
      <c r="N34" s="27">
        <v>0.86099999999999999</v>
      </c>
      <c r="O34" s="28">
        <v>1</v>
      </c>
      <c r="P34" s="28">
        <v>1</v>
      </c>
      <c r="Q34" s="23">
        <v>0</v>
      </c>
      <c r="R34" s="20">
        <v>0</v>
      </c>
      <c r="S34" s="25">
        <f t="shared" si="3"/>
        <v>0.81499999999999995</v>
      </c>
      <c r="T34" s="26"/>
    </row>
    <row r="35" spans="1:20" x14ac:dyDescent="0.25">
      <c r="A35" s="27">
        <v>24</v>
      </c>
      <c r="B35" s="21">
        <v>5</v>
      </c>
      <c r="C35" s="22" t="s">
        <v>77</v>
      </c>
      <c r="D35" s="22" t="s">
        <v>78</v>
      </c>
      <c r="E35" s="27">
        <v>0.88600000000000001</v>
      </c>
      <c r="F35" s="27">
        <v>0.83299999999999996</v>
      </c>
      <c r="G35" s="27">
        <v>0.42899999999999999</v>
      </c>
      <c r="H35" s="27">
        <v>0.79400000000000004</v>
      </c>
      <c r="I35" s="27">
        <v>0.67700000000000005</v>
      </c>
      <c r="J35" s="23">
        <v>0.753</v>
      </c>
      <c r="K35" s="23">
        <v>0.46200000000000002</v>
      </c>
      <c r="L35" s="23">
        <v>0.38500000000000001</v>
      </c>
      <c r="M35" s="27">
        <v>0.90600000000000003</v>
      </c>
      <c r="N35" s="27">
        <v>0.51900000000000002</v>
      </c>
      <c r="O35" s="28"/>
      <c r="P35" s="28"/>
      <c r="Q35" s="23">
        <v>0.83</v>
      </c>
      <c r="R35" s="20">
        <v>0.59499999999999997</v>
      </c>
      <c r="S35" s="25">
        <f t="shared" si="3"/>
        <v>0.57599999999999996</v>
      </c>
      <c r="T35" s="26"/>
    </row>
    <row r="36" spans="1:20" x14ac:dyDescent="0.25">
      <c r="A36" s="27">
        <v>25</v>
      </c>
      <c r="B36" s="21">
        <v>6</v>
      </c>
      <c r="C36" s="22" t="s">
        <v>79</v>
      </c>
      <c r="D36" s="22" t="s">
        <v>29</v>
      </c>
      <c r="E36" s="27">
        <v>0.81</v>
      </c>
      <c r="F36" s="27">
        <v>0.65600000000000003</v>
      </c>
      <c r="G36" s="27">
        <v>0.377</v>
      </c>
      <c r="H36" s="27">
        <v>0.93100000000000005</v>
      </c>
      <c r="I36" s="27">
        <v>0.40400000000000003</v>
      </c>
      <c r="J36" s="23">
        <v>0.40400000000000003</v>
      </c>
      <c r="K36" s="23">
        <v>0.53800000000000003</v>
      </c>
      <c r="L36" s="23">
        <v>0.38500000000000001</v>
      </c>
      <c r="M36" s="27">
        <v>0.79</v>
      </c>
      <c r="N36" s="27">
        <v>0.35499999999999998</v>
      </c>
      <c r="O36" s="28"/>
      <c r="P36" s="28"/>
      <c r="Q36" s="23">
        <v>0.64400000000000002</v>
      </c>
      <c r="R36" s="20">
        <v>0</v>
      </c>
      <c r="S36" s="25">
        <f t="shared" si="3"/>
        <v>0.45</v>
      </c>
      <c r="T36" s="26"/>
    </row>
    <row r="37" spans="1:20" x14ac:dyDescent="0.25">
      <c r="A37" s="27">
        <v>26</v>
      </c>
      <c r="B37" s="21">
        <v>7</v>
      </c>
      <c r="C37" s="22" t="s">
        <v>80</v>
      </c>
      <c r="D37" s="22" t="s">
        <v>25</v>
      </c>
      <c r="E37" s="27">
        <v>0.314</v>
      </c>
      <c r="F37" s="27">
        <v>0.38900000000000001</v>
      </c>
      <c r="G37" s="27">
        <v>7.8E-2</v>
      </c>
      <c r="H37" s="27">
        <v>5.8999999999999997E-2</v>
      </c>
      <c r="I37" s="27">
        <v>0.434</v>
      </c>
      <c r="J37" s="23">
        <v>0</v>
      </c>
      <c r="K37" s="23">
        <v>-0.23100000000000001</v>
      </c>
      <c r="L37" s="23">
        <v>-0.154</v>
      </c>
      <c r="M37" s="27">
        <v>0</v>
      </c>
      <c r="N37" s="27">
        <v>0.21</v>
      </c>
      <c r="O37" s="28"/>
      <c r="P37" s="28"/>
      <c r="Q37" s="23">
        <v>0</v>
      </c>
      <c r="R37" s="20">
        <v>0</v>
      </c>
      <c r="S37" s="25">
        <f t="shared" si="3"/>
        <v>7.9000000000000001E-2</v>
      </c>
      <c r="T37" s="26"/>
    </row>
    <row r="38" spans="1:20" x14ac:dyDescent="0.25">
      <c r="A38" s="27">
        <v>27</v>
      </c>
      <c r="B38" s="21">
        <v>8</v>
      </c>
      <c r="C38" s="22" t="s">
        <v>81</v>
      </c>
      <c r="D38" s="22" t="s">
        <v>33</v>
      </c>
      <c r="E38" s="27">
        <v>0.72399999999999998</v>
      </c>
      <c r="F38" s="27">
        <v>0.63300000000000001</v>
      </c>
      <c r="G38" s="27">
        <v>0.58399999999999996</v>
      </c>
      <c r="H38" s="27">
        <v>0.28399999999999997</v>
      </c>
      <c r="I38" s="27">
        <v>0</v>
      </c>
      <c r="J38" s="23">
        <v>0</v>
      </c>
      <c r="K38" s="23">
        <v>0.76900000000000002</v>
      </c>
      <c r="L38" s="23">
        <v>0</v>
      </c>
      <c r="M38" s="27">
        <v>0.26100000000000001</v>
      </c>
      <c r="N38" s="27">
        <v>0</v>
      </c>
      <c r="O38" s="28"/>
      <c r="P38" s="28"/>
      <c r="Q38" s="23">
        <v>0.70599999999999996</v>
      </c>
      <c r="R38" s="20">
        <v>0</v>
      </c>
      <c r="S38" s="25">
        <f t="shared" si="3"/>
        <v>0.28299999999999997</v>
      </c>
      <c r="T38" s="26"/>
    </row>
    <row r="39" spans="1:20" x14ac:dyDescent="0.25">
      <c r="A39" s="27">
        <v>28</v>
      </c>
      <c r="B39" s="21">
        <v>9</v>
      </c>
      <c r="C39" s="22" t="s">
        <v>82</v>
      </c>
      <c r="D39" s="22" t="s">
        <v>25</v>
      </c>
      <c r="E39" s="27">
        <v>0.79</v>
      </c>
      <c r="F39" s="27">
        <v>0.58899999999999997</v>
      </c>
      <c r="G39" s="27">
        <v>0.156</v>
      </c>
      <c r="H39" s="27">
        <v>0.85299999999999998</v>
      </c>
      <c r="I39" s="27">
        <v>0.72699999999999998</v>
      </c>
      <c r="J39" s="23">
        <v>0.39300000000000002</v>
      </c>
      <c r="K39" s="23">
        <v>0.308</v>
      </c>
      <c r="L39" s="23">
        <v>0.308</v>
      </c>
      <c r="M39" s="27">
        <v>0.57899999999999996</v>
      </c>
      <c r="N39" s="27">
        <v>0.72299999999999998</v>
      </c>
      <c r="O39" s="28"/>
      <c r="P39" s="28"/>
      <c r="Q39" s="23">
        <v>0.26800000000000002</v>
      </c>
      <c r="R39" s="20">
        <v>0</v>
      </c>
      <c r="S39" s="25">
        <f t="shared" si="3"/>
        <v>0.40699999999999997</v>
      </c>
      <c r="T39" s="26"/>
    </row>
    <row r="40" spans="1:20" x14ac:dyDescent="0.25">
      <c r="A40" s="27">
        <v>29</v>
      </c>
      <c r="B40" s="21">
        <v>10</v>
      </c>
      <c r="C40" s="22" t="s">
        <v>83</v>
      </c>
      <c r="D40" s="22" t="s">
        <v>25</v>
      </c>
      <c r="E40" s="27">
        <v>0.93300000000000005</v>
      </c>
      <c r="F40" s="27">
        <v>0.93300000000000005</v>
      </c>
      <c r="G40" s="27">
        <v>0.98699999999999999</v>
      </c>
      <c r="H40" s="27">
        <v>0.90200000000000002</v>
      </c>
      <c r="I40" s="27">
        <v>0.626</v>
      </c>
      <c r="J40" s="23">
        <v>0.77500000000000002</v>
      </c>
      <c r="K40" s="23">
        <v>0.69199999999999995</v>
      </c>
      <c r="L40" s="23">
        <v>0.154</v>
      </c>
      <c r="M40" s="27">
        <v>0.69</v>
      </c>
      <c r="N40" s="27">
        <v>1</v>
      </c>
      <c r="O40" s="28">
        <v>0.79600000000000004</v>
      </c>
      <c r="P40" s="28"/>
      <c r="Q40" s="23">
        <v>0.371</v>
      </c>
      <c r="R40" s="20">
        <v>0</v>
      </c>
      <c r="S40" s="25">
        <f t="shared" si="3"/>
        <v>0.63300000000000001</v>
      </c>
      <c r="T40" s="26"/>
    </row>
    <row r="41" spans="1:20" x14ac:dyDescent="0.25">
      <c r="A41" s="27">
        <v>30</v>
      </c>
      <c r="B41" s="21">
        <v>1</v>
      </c>
      <c r="C41" s="22" t="s">
        <v>84</v>
      </c>
      <c r="D41" s="22" t="s">
        <v>25</v>
      </c>
      <c r="E41" s="27">
        <v>0.93300000000000005</v>
      </c>
      <c r="F41" s="27">
        <v>0.94399999999999995</v>
      </c>
      <c r="G41" s="27">
        <v>0.93500000000000005</v>
      </c>
      <c r="H41" s="27">
        <v>1</v>
      </c>
      <c r="I41" s="27">
        <v>0.96</v>
      </c>
      <c r="J41" s="23">
        <v>0.82</v>
      </c>
      <c r="K41" s="23">
        <v>0.92300000000000004</v>
      </c>
      <c r="L41" s="23">
        <v>0.92300000000000004</v>
      </c>
      <c r="M41" s="27">
        <v>0.58199999999999996</v>
      </c>
      <c r="N41" s="27">
        <v>0.65</v>
      </c>
      <c r="O41" s="28">
        <v>0.94099999999999995</v>
      </c>
      <c r="P41" s="28">
        <v>0.84099999999999997</v>
      </c>
      <c r="Q41" s="23">
        <v>0.92300000000000004</v>
      </c>
      <c r="R41" s="20">
        <v>0.67200000000000004</v>
      </c>
      <c r="S41" s="25">
        <f t="shared" si="3"/>
        <v>0.86099999999999999</v>
      </c>
      <c r="T41" s="26"/>
    </row>
    <row r="42" spans="1:20" x14ac:dyDescent="0.25">
      <c r="A42" s="27">
        <v>31</v>
      </c>
      <c r="B42" s="21">
        <v>2</v>
      </c>
      <c r="C42" s="22" t="s">
        <v>85</v>
      </c>
      <c r="D42" s="22" t="s">
        <v>73</v>
      </c>
      <c r="E42" s="27">
        <v>0.41</v>
      </c>
      <c r="F42" s="27">
        <v>4.3999999999999997E-2</v>
      </c>
      <c r="G42" s="27">
        <v>0</v>
      </c>
      <c r="H42" s="27">
        <v>0</v>
      </c>
      <c r="I42" s="27">
        <v>0</v>
      </c>
      <c r="J42" s="23">
        <v>0</v>
      </c>
      <c r="K42" s="23">
        <v>0.154</v>
      </c>
      <c r="L42" s="23">
        <v>0</v>
      </c>
      <c r="M42" s="27">
        <v>0</v>
      </c>
      <c r="N42" s="27">
        <v>0</v>
      </c>
      <c r="O42" s="28"/>
      <c r="P42" s="28"/>
      <c r="Q42" s="23">
        <v>0</v>
      </c>
      <c r="R42" s="20">
        <v>0</v>
      </c>
      <c r="S42" s="25">
        <f t="shared" si="3"/>
        <v>4.2999999999999997E-2</v>
      </c>
      <c r="T42" s="26"/>
    </row>
    <row r="43" spans="1:20" x14ac:dyDescent="0.25">
      <c r="A43" s="27">
        <v>32</v>
      </c>
      <c r="B43" s="21">
        <v>4</v>
      </c>
      <c r="C43" s="22" t="s">
        <v>86</v>
      </c>
      <c r="D43" s="22" t="s">
        <v>25</v>
      </c>
      <c r="E43" s="27">
        <v>0.77100000000000002</v>
      </c>
      <c r="F43" s="27">
        <v>0.36699999999999999</v>
      </c>
      <c r="G43" s="27">
        <v>0.41599999999999998</v>
      </c>
      <c r="H43" s="27">
        <v>0.58799999999999997</v>
      </c>
      <c r="I43" s="27">
        <v>0</v>
      </c>
      <c r="J43" s="23">
        <v>0</v>
      </c>
      <c r="K43" s="23">
        <v>0.46200000000000002</v>
      </c>
      <c r="L43" s="23">
        <v>7.6999999999999999E-2</v>
      </c>
      <c r="M43" s="27">
        <v>0</v>
      </c>
      <c r="N43" s="27">
        <v>0</v>
      </c>
      <c r="O43" s="28"/>
      <c r="P43" s="28"/>
      <c r="Q43" s="23">
        <v>0</v>
      </c>
      <c r="R43" s="20">
        <v>0</v>
      </c>
      <c r="S43" s="25">
        <f t="shared" si="3"/>
        <v>0.192</v>
      </c>
      <c r="T43" s="26"/>
    </row>
    <row r="44" spans="1:20" x14ac:dyDescent="0.25">
      <c r="A44" s="27">
        <v>33</v>
      </c>
      <c r="B44" s="21">
        <v>5</v>
      </c>
      <c r="C44" s="22" t="s">
        <v>87</v>
      </c>
      <c r="D44" s="22" t="s">
        <v>25</v>
      </c>
      <c r="E44" s="27">
        <v>0.83799999999999997</v>
      </c>
      <c r="F44" s="27">
        <v>0.73299999999999998</v>
      </c>
      <c r="G44" s="27">
        <v>0.59699999999999998</v>
      </c>
      <c r="H44" s="27">
        <v>0.77500000000000002</v>
      </c>
      <c r="I44" s="27">
        <v>0.78800000000000003</v>
      </c>
      <c r="J44" s="23">
        <v>0.60699999999999998</v>
      </c>
      <c r="K44" s="23">
        <v>0.38500000000000001</v>
      </c>
      <c r="L44" s="23">
        <v>-0.154</v>
      </c>
      <c r="M44" s="27">
        <v>0</v>
      </c>
      <c r="N44" s="27">
        <v>0.90400000000000003</v>
      </c>
      <c r="O44" s="28"/>
      <c r="P44" s="28"/>
      <c r="Q44" s="23">
        <v>0.73699999999999999</v>
      </c>
      <c r="R44" s="20">
        <v>0.44400000000000001</v>
      </c>
      <c r="S44" s="25">
        <f t="shared" si="3"/>
        <v>0.47499999999999998</v>
      </c>
      <c r="T44" s="26"/>
    </row>
    <row r="45" spans="1:20" x14ac:dyDescent="0.25">
      <c r="A45" s="27">
        <v>34</v>
      </c>
      <c r="B45" s="21">
        <v>6</v>
      </c>
      <c r="C45" s="22" t="s">
        <v>88</v>
      </c>
      <c r="D45" s="22" t="s">
        <v>25</v>
      </c>
      <c r="E45" s="27">
        <v>0.54300000000000004</v>
      </c>
      <c r="F45" s="27">
        <v>0.86699999999999999</v>
      </c>
      <c r="G45" s="27">
        <v>0.48099999999999998</v>
      </c>
      <c r="H45" s="27">
        <v>0.65700000000000003</v>
      </c>
      <c r="I45" s="27">
        <v>0.64600000000000002</v>
      </c>
      <c r="J45" s="23">
        <v>0.51700000000000002</v>
      </c>
      <c r="K45" s="23">
        <v>0.23100000000000001</v>
      </c>
      <c r="L45" s="23">
        <v>0.154</v>
      </c>
      <c r="M45" s="27">
        <v>0.375</v>
      </c>
      <c r="N45" s="27">
        <v>0</v>
      </c>
      <c r="O45" s="28"/>
      <c r="P45" s="28"/>
      <c r="Q45" s="23">
        <v>0</v>
      </c>
      <c r="R45" s="20">
        <v>0</v>
      </c>
      <c r="S45" s="25">
        <f t="shared" si="3"/>
        <v>0.31900000000000001</v>
      </c>
      <c r="T45" s="26"/>
    </row>
    <row r="46" spans="1:20" x14ac:dyDescent="0.25">
      <c r="A46" s="27">
        <v>35</v>
      </c>
      <c r="B46" s="21">
        <v>7</v>
      </c>
      <c r="C46" s="22" t="s">
        <v>89</v>
      </c>
      <c r="D46" s="22" t="s">
        <v>25</v>
      </c>
      <c r="E46" s="27">
        <v>0.88600000000000001</v>
      </c>
      <c r="F46" s="27">
        <v>0.72199999999999998</v>
      </c>
      <c r="G46" s="27">
        <v>0.377</v>
      </c>
      <c r="H46" s="27">
        <v>0.70599999999999996</v>
      </c>
      <c r="I46" s="27">
        <v>0.626</v>
      </c>
      <c r="J46" s="23">
        <v>0.58399999999999996</v>
      </c>
      <c r="K46" s="23">
        <v>0.53800000000000003</v>
      </c>
      <c r="L46" s="23">
        <v>-0.154</v>
      </c>
      <c r="M46" s="27">
        <v>0.371</v>
      </c>
      <c r="N46" s="27">
        <v>0.51400000000000001</v>
      </c>
      <c r="O46" s="28"/>
      <c r="P46" s="28"/>
      <c r="Q46" s="23">
        <v>0.29399999999999998</v>
      </c>
      <c r="R46" s="20">
        <v>0.42199999999999999</v>
      </c>
      <c r="S46" s="25">
        <f t="shared" si="3"/>
        <v>0.42</v>
      </c>
      <c r="T46" s="26"/>
    </row>
    <row r="47" spans="1:20" x14ac:dyDescent="0.25">
      <c r="A47" s="27">
        <v>36</v>
      </c>
      <c r="B47" s="21">
        <v>9</v>
      </c>
      <c r="C47" s="22" t="s">
        <v>90</v>
      </c>
      <c r="D47" s="22" t="s">
        <v>91</v>
      </c>
      <c r="E47" s="27">
        <v>0.77100000000000002</v>
      </c>
      <c r="F47" s="27">
        <v>0.68899999999999995</v>
      </c>
      <c r="G47" s="27">
        <v>0.57099999999999995</v>
      </c>
      <c r="H47" s="27">
        <v>0.64700000000000002</v>
      </c>
      <c r="I47" s="27">
        <v>0.71699999999999997</v>
      </c>
      <c r="J47" s="23">
        <v>0.42699999999999999</v>
      </c>
      <c r="K47" s="23">
        <v>0.61499999999999999</v>
      </c>
      <c r="L47" s="23">
        <v>0.23100000000000001</v>
      </c>
      <c r="M47" s="27">
        <v>0.217</v>
      </c>
      <c r="N47" s="27">
        <v>0.82299999999999995</v>
      </c>
      <c r="O47" s="28"/>
      <c r="P47" s="28"/>
      <c r="Q47" s="23">
        <v>0.45400000000000001</v>
      </c>
      <c r="R47" s="20">
        <v>0</v>
      </c>
      <c r="S47" s="25">
        <f t="shared" si="3"/>
        <v>0.44</v>
      </c>
      <c r="T47" s="26"/>
    </row>
    <row r="48" spans="1:20" x14ac:dyDescent="0.25">
      <c r="A48" s="27">
        <v>37</v>
      </c>
      <c r="B48" s="21">
        <v>1</v>
      </c>
      <c r="C48" s="22" t="s">
        <v>92</v>
      </c>
      <c r="D48" s="22" t="s">
        <v>25</v>
      </c>
      <c r="E48" s="27">
        <v>0.85699999999999998</v>
      </c>
      <c r="F48" s="27">
        <v>0.76700000000000002</v>
      </c>
      <c r="G48" s="27">
        <v>0.377</v>
      </c>
      <c r="H48" s="27">
        <v>0.61799999999999999</v>
      </c>
      <c r="I48" s="27">
        <v>0.64600000000000002</v>
      </c>
      <c r="J48" s="23">
        <v>0.20200000000000001</v>
      </c>
      <c r="K48" s="23">
        <v>0.53800000000000003</v>
      </c>
      <c r="L48" s="23">
        <v>0.23100000000000001</v>
      </c>
      <c r="M48" s="27">
        <v>0.27900000000000003</v>
      </c>
      <c r="N48" s="27">
        <v>0.36699999999999999</v>
      </c>
      <c r="O48" s="28"/>
      <c r="P48" s="28"/>
      <c r="Q48" s="23">
        <v>0.58799999999999997</v>
      </c>
      <c r="R48" s="20">
        <v>0.628</v>
      </c>
      <c r="S48" s="25">
        <f t="shared" si="3"/>
        <v>0.436</v>
      </c>
      <c r="T48" s="26"/>
    </row>
    <row r="49" spans="1:20" x14ac:dyDescent="0.25">
      <c r="A49" s="27">
        <v>38</v>
      </c>
      <c r="B49" s="21">
        <v>2</v>
      </c>
      <c r="C49" s="22" t="s">
        <v>93</v>
      </c>
      <c r="D49" s="22" t="s">
        <v>25</v>
      </c>
      <c r="E49" s="27">
        <v>0.88600000000000001</v>
      </c>
      <c r="F49" s="27">
        <v>0.85599999999999998</v>
      </c>
      <c r="G49" s="27">
        <v>0.54500000000000004</v>
      </c>
      <c r="H49" s="27">
        <v>0.96099999999999997</v>
      </c>
      <c r="I49" s="27">
        <v>0.83799999999999997</v>
      </c>
      <c r="J49" s="23">
        <v>0.78700000000000003</v>
      </c>
      <c r="K49" s="23">
        <v>0.69199999999999995</v>
      </c>
      <c r="L49" s="23">
        <v>0.61499999999999999</v>
      </c>
      <c r="M49" s="27">
        <v>0.36499999999999999</v>
      </c>
      <c r="N49" s="27">
        <v>0.69199999999999995</v>
      </c>
      <c r="O49" s="28"/>
      <c r="P49" s="28">
        <v>0.69899999999999995</v>
      </c>
      <c r="Q49" s="23">
        <v>0.67500000000000004</v>
      </c>
      <c r="R49" s="20">
        <v>0.82899999999999996</v>
      </c>
      <c r="S49" s="25">
        <f t="shared" si="3"/>
        <v>0.67400000000000004</v>
      </c>
      <c r="T49" s="26"/>
    </row>
    <row r="50" spans="1:20" x14ac:dyDescent="0.25">
      <c r="A50" s="27">
        <v>39</v>
      </c>
      <c r="B50" s="21">
        <v>4</v>
      </c>
      <c r="C50" s="22" t="s">
        <v>94</v>
      </c>
      <c r="D50" s="22" t="s">
        <v>37</v>
      </c>
      <c r="E50" s="27">
        <v>0.77100000000000002</v>
      </c>
      <c r="F50" s="27">
        <v>0.48899999999999999</v>
      </c>
      <c r="G50" s="27">
        <v>0.247</v>
      </c>
      <c r="H50" s="27">
        <v>0.67600000000000005</v>
      </c>
      <c r="I50" s="27">
        <v>0.313</v>
      </c>
      <c r="J50" s="23">
        <v>0.124</v>
      </c>
      <c r="K50" s="23">
        <v>0.308</v>
      </c>
      <c r="L50" s="23">
        <v>-7.6999999999999999E-2</v>
      </c>
      <c r="M50" s="27">
        <v>0.52600000000000002</v>
      </c>
      <c r="N50" s="27">
        <v>0.65700000000000003</v>
      </c>
      <c r="O50" s="28"/>
      <c r="P50" s="28"/>
      <c r="Q50" s="23">
        <v>0</v>
      </c>
      <c r="R50" s="20">
        <v>0</v>
      </c>
      <c r="S50" s="25">
        <f t="shared" si="3"/>
        <v>0.28799999999999998</v>
      </c>
      <c r="T50" s="26"/>
    </row>
    <row r="51" spans="1:20" x14ac:dyDescent="0.25">
      <c r="A51" s="27">
        <v>40</v>
      </c>
      <c r="B51" s="21">
        <v>5</v>
      </c>
      <c r="C51" s="22" t="s">
        <v>95</v>
      </c>
      <c r="D51" s="22" t="s">
        <v>29</v>
      </c>
      <c r="E51" s="27">
        <v>0.73299999999999998</v>
      </c>
      <c r="F51" s="27">
        <v>0.73299999999999998</v>
      </c>
      <c r="G51" s="27">
        <v>0.36399999999999999</v>
      </c>
      <c r="H51" s="27">
        <v>0.755</v>
      </c>
      <c r="I51" s="27">
        <v>0.84799999999999998</v>
      </c>
      <c r="J51" s="23">
        <v>0.44900000000000001</v>
      </c>
      <c r="K51" s="23">
        <v>0.53800000000000003</v>
      </c>
      <c r="L51" s="23">
        <v>0.154</v>
      </c>
      <c r="M51" s="27">
        <v>0.47399999999999998</v>
      </c>
      <c r="N51" s="27">
        <v>0</v>
      </c>
      <c r="O51" s="28"/>
      <c r="P51" s="28"/>
      <c r="Q51" s="23">
        <v>0.83</v>
      </c>
      <c r="R51" s="20">
        <v>1</v>
      </c>
      <c r="S51" s="25">
        <f t="shared" si="3"/>
        <v>0.49099999999999999</v>
      </c>
      <c r="T51" s="26"/>
    </row>
    <row r="52" spans="1:20" x14ac:dyDescent="0.25">
      <c r="A52" s="27">
        <v>41</v>
      </c>
      <c r="B52" s="21">
        <v>7</v>
      </c>
      <c r="C52" s="22" t="s">
        <v>96</v>
      </c>
      <c r="D52" s="22" t="s">
        <v>25</v>
      </c>
      <c r="E52" s="27">
        <v>0.91400000000000003</v>
      </c>
      <c r="F52" s="27">
        <v>0.878</v>
      </c>
      <c r="G52" s="27">
        <v>0.80500000000000005</v>
      </c>
      <c r="H52" s="27">
        <v>0.873</v>
      </c>
      <c r="I52" s="27">
        <v>0.70699999999999996</v>
      </c>
      <c r="J52" s="23">
        <v>0.64</v>
      </c>
      <c r="K52" s="23">
        <v>0.76900000000000002</v>
      </c>
      <c r="L52" s="23">
        <v>0.38500000000000001</v>
      </c>
      <c r="M52" s="27">
        <v>0.372</v>
      </c>
      <c r="N52" s="27">
        <v>0.96199999999999997</v>
      </c>
      <c r="O52" s="28">
        <v>0.79300000000000004</v>
      </c>
      <c r="P52" s="28"/>
      <c r="Q52" s="23">
        <v>0.91800000000000004</v>
      </c>
      <c r="R52" s="20">
        <v>0.64200000000000002</v>
      </c>
      <c r="S52" s="25">
        <f t="shared" si="3"/>
        <v>0.69</v>
      </c>
    </row>
    <row r="53" spans="1:20" x14ac:dyDescent="0.25">
      <c r="A53" s="30">
        <v>42</v>
      </c>
      <c r="B53" s="31">
        <v>8</v>
      </c>
      <c r="C53" s="29" t="s">
        <v>97</v>
      </c>
      <c r="D53" s="29" t="s">
        <v>33</v>
      </c>
      <c r="E53" s="30">
        <v>0.84799999999999998</v>
      </c>
      <c r="F53" s="30">
        <v>0.52200000000000002</v>
      </c>
      <c r="G53" s="30">
        <v>0.51900000000000002</v>
      </c>
      <c r="H53" s="30">
        <v>0</v>
      </c>
      <c r="I53" s="30">
        <v>0</v>
      </c>
      <c r="J53" s="32">
        <v>0</v>
      </c>
      <c r="K53" s="32">
        <v>0.308</v>
      </c>
      <c r="L53" s="32">
        <v>0</v>
      </c>
      <c r="M53" s="30">
        <v>0.42399999999999999</v>
      </c>
      <c r="N53" s="30">
        <v>0.66700000000000004</v>
      </c>
      <c r="O53" s="33"/>
      <c r="P53" s="33"/>
      <c r="Q53" s="32">
        <v>0.64400000000000002</v>
      </c>
      <c r="R53" s="34">
        <v>0</v>
      </c>
      <c r="S53" s="35">
        <f t="shared" si="3"/>
        <v>0.28100000000000003</v>
      </c>
    </row>
    <row r="54" spans="1:20" x14ac:dyDescent="0.25">
      <c r="A54" s="27">
        <v>43</v>
      </c>
      <c r="B54" s="21">
        <v>9</v>
      </c>
      <c r="C54" s="44" t="s">
        <v>99</v>
      </c>
      <c r="D54" s="22" t="s">
        <v>98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3">
        <v>0</v>
      </c>
      <c r="K54" s="23">
        <v>0</v>
      </c>
      <c r="L54" s="23">
        <v>0</v>
      </c>
      <c r="M54" s="27">
        <v>0</v>
      </c>
      <c r="N54" s="27">
        <v>0</v>
      </c>
      <c r="O54" s="28"/>
      <c r="P54" s="28"/>
      <c r="Q54" s="23">
        <v>0</v>
      </c>
      <c r="R54" s="27">
        <v>0.879</v>
      </c>
      <c r="S54" s="25">
        <f t="shared" si="3"/>
        <v>6.3E-2</v>
      </c>
    </row>
  </sheetData>
  <mergeCells count="6">
    <mergeCell ref="B2:S2"/>
    <mergeCell ref="B3:S3"/>
    <mergeCell ref="B4:S4"/>
    <mergeCell ref="M9:P9"/>
    <mergeCell ref="B10:D10"/>
    <mergeCell ref="E10:R10"/>
  </mergeCells>
  <printOptions horizontalCentered="1" verticalCentered="1"/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2:T29"/>
  <sheetViews>
    <sheetView topLeftCell="A4" workbookViewId="0">
      <selection activeCell="B3" sqref="B3:S3"/>
    </sheetView>
  </sheetViews>
  <sheetFormatPr defaultRowHeight="15" x14ac:dyDescent="0.25"/>
  <cols>
    <col min="1" max="1" width="4.7109375" style="1" customWidth="1"/>
    <col min="2" max="2" width="6.28515625" style="1" customWidth="1"/>
    <col min="3" max="3" width="21.7109375" style="1" bestFit="1" customWidth="1"/>
    <col min="4" max="4" width="20.5703125" style="1" bestFit="1" customWidth="1"/>
    <col min="5" max="5" width="6" style="1" bestFit="1" customWidth="1"/>
    <col min="6" max="6" width="6" style="1" customWidth="1"/>
    <col min="7" max="7" width="7.85546875" style="1" customWidth="1"/>
    <col min="8" max="8" width="6.7109375" style="1" customWidth="1"/>
    <col min="9" max="9" width="7.28515625" style="1" customWidth="1"/>
    <col min="10" max="10" width="6.85546875" style="1" customWidth="1"/>
    <col min="11" max="12" width="6.7109375" style="1" bestFit="1" customWidth="1"/>
    <col min="13" max="18" width="6" style="1" bestFit="1" customWidth="1"/>
    <col min="19" max="16384" width="9.140625" style="1"/>
  </cols>
  <sheetData>
    <row r="2" spans="1:20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2"/>
    </row>
    <row r="3" spans="1:20" x14ac:dyDescent="0.2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"/>
    </row>
    <row r="4" spans="1:20" x14ac:dyDescent="0.2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"/>
    </row>
    <row r="5" spans="1:20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4"/>
      <c r="N5" s="4"/>
      <c r="O5" s="4"/>
      <c r="P5" s="4"/>
      <c r="Q5" s="4"/>
      <c r="R5" s="4"/>
      <c r="S5" s="4"/>
      <c r="T5" s="4"/>
    </row>
    <row r="6" spans="1:20" x14ac:dyDescent="0.25">
      <c r="B6" s="6">
        <v>1</v>
      </c>
      <c r="C6" s="6" t="str">
        <f>IFERROR(INDEX($C$12:$C$29,MATCH(E6,$S$12:$S$29,0)),"ХЗ")</f>
        <v>Долгих Наталья</v>
      </c>
      <c r="D6" s="6" t="str">
        <f>IFERROR(INDEX($D$12:$D$29,MATCH(E6,$S$12:$S$29,0)),"ХЗ")</f>
        <v>Москва</v>
      </c>
      <c r="E6" s="6">
        <f>LARGE($S$12:$S$29,B6)</f>
        <v>0.91100000000000003</v>
      </c>
      <c r="F6" s="7"/>
      <c r="G6" s="7"/>
      <c r="H6" s="7"/>
      <c r="I6" s="7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B7" s="6">
        <v>2</v>
      </c>
      <c r="C7" s="6" t="str">
        <f>IFERROR(INDEX($C$12:$C$29,MATCH(E7,$S$12:$S$29,0)),"ХЗ")</f>
        <v>Дмитриева Венера</v>
      </c>
      <c r="D7" s="6" t="str">
        <f>IFERROR(INDEX($D$12:$D$29,MATCH(E7,$S$12:$S$29,0)),"ХЗ")</f>
        <v>Москва</v>
      </c>
      <c r="E7" s="6">
        <f>LARGE($S$12:$S$29,B7)</f>
        <v>0.74199999999999999</v>
      </c>
      <c r="F7" s="7"/>
      <c r="G7" s="7"/>
      <c r="H7" s="7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B8" s="6">
        <v>3</v>
      </c>
      <c r="C8" s="6" t="str">
        <f>IFERROR(INDEX($C$12:$C$29,MATCH(E8,$S$12:$S$29,0)),"ХЗ")</f>
        <v>Лебедева Ольга</v>
      </c>
      <c r="D8" s="6" t="str">
        <f>IFERROR(INDEX($D$12:$D$29,MATCH(E8,$S$12:$S$29,0)),"ХЗ")</f>
        <v>СП</v>
      </c>
      <c r="E8" s="6">
        <f>LARGE($S$12:$S$29,B8)</f>
        <v>0.65400000000000003</v>
      </c>
      <c r="F8" s="7"/>
      <c r="G8" s="7"/>
      <c r="H8" s="7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.75" thickBot="1" x14ac:dyDescent="0.3">
      <c r="M9" s="38"/>
      <c r="N9" s="38"/>
      <c r="O9" s="38"/>
      <c r="P9" s="38"/>
      <c r="Q9" s="8">
        <f>COUNTA($E$11:$R$11)</f>
        <v>14</v>
      </c>
    </row>
    <row r="10" spans="1:20" ht="15.75" thickBot="1" x14ac:dyDescent="0.3">
      <c r="B10" s="39"/>
      <c r="C10" s="39"/>
      <c r="D10" s="40"/>
      <c r="E10" s="41" t="s">
        <v>4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1:20" ht="105" thickBot="1" x14ac:dyDescent="0.3">
      <c r="A11" s="10" t="s">
        <v>5</v>
      </c>
      <c r="B11" s="10" t="s">
        <v>6</v>
      </c>
      <c r="C11" s="11" t="s">
        <v>7</v>
      </c>
      <c r="D11" s="10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  <c r="L11" s="13" t="s">
        <v>16</v>
      </c>
      <c r="M11" s="12" t="s">
        <v>17</v>
      </c>
      <c r="N11" s="14" t="s">
        <v>18</v>
      </c>
      <c r="O11" s="15" t="s">
        <v>19</v>
      </c>
      <c r="P11" s="15" t="s">
        <v>20</v>
      </c>
      <c r="Q11" s="16" t="s">
        <v>21</v>
      </c>
      <c r="R11" s="17" t="s">
        <v>22</v>
      </c>
      <c r="S11" s="18" t="s">
        <v>23</v>
      </c>
      <c r="T11" s="19"/>
    </row>
    <row r="12" spans="1:20" x14ac:dyDescent="0.25">
      <c r="A12" s="20">
        <v>1</v>
      </c>
      <c r="B12" s="21">
        <v>1</v>
      </c>
      <c r="C12" s="22" t="s">
        <v>24</v>
      </c>
      <c r="D12" s="22" t="s">
        <v>25</v>
      </c>
      <c r="E12" s="20">
        <v>0.96599999999999997</v>
      </c>
      <c r="F12" s="20">
        <v>1</v>
      </c>
      <c r="G12" s="20">
        <v>0.71099999999999997</v>
      </c>
      <c r="H12" s="20">
        <v>0.79200000000000004</v>
      </c>
      <c r="I12" s="20">
        <v>0.84799999999999998</v>
      </c>
      <c r="J12" s="20">
        <v>0.78800000000000003</v>
      </c>
      <c r="K12" s="20">
        <v>0.55600000000000005</v>
      </c>
      <c r="L12" s="23">
        <v>0.42899999999999999</v>
      </c>
      <c r="M12" s="20">
        <v>0.52300000000000002</v>
      </c>
      <c r="N12" s="20">
        <v>0</v>
      </c>
      <c r="O12" s="24">
        <v>1</v>
      </c>
      <c r="P12" s="24">
        <v>0.503</v>
      </c>
      <c r="Q12" s="23">
        <v>0.51800000000000002</v>
      </c>
      <c r="R12" s="20">
        <v>0</v>
      </c>
      <c r="S12" s="25">
        <f t="shared" ref="S12:S29" si="0">ROUND(SUM(E12:R12)/$Q$9,3)</f>
        <v>0.61699999999999999</v>
      </c>
      <c r="T12" s="26"/>
    </row>
    <row r="13" spans="1:20" x14ac:dyDescent="0.25">
      <c r="A13" s="27">
        <v>2</v>
      </c>
      <c r="B13" s="21">
        <v>3</v>
      </c>
      <c r="C13" s="22" t="s">
        <v>26</v>
      </c>
      <c r="D13" s="22" t="s">
        <v>25</v>
      </c>
      <c r="E13" s="27">
        <v>0.89900000000000002</v>
      </c>
      <c r="F13" s="27">
        <v>0.80600000000000005</v>
      </c>
      <c r="G13" s="27">
        <v>0.73299999999999998</v>
      </c>
      <c r="H13" s="27">
        <v>0.88500000000000001</v>
      </c>
      <c r="I13" s="27">
        <v>0.54300000000000004</v>
      </c>
      <c r="J13" s="27">
        <v>0.83299999999999996</v>
      </c>
      <c r="K13" s="27">
        <v>0.222</v>
      </c>
      <c r="L13" s="23">
        <v>0</v>
      </c>
      <c r="M13" s="27">
        <v>0.38600000000000001</v>
      </c>
      <c r="N13" s="27">
        <v>0.82699999999999996</v>
      </c>
      <c r="O13" s="28">
        <v>0.56499999999999995</v>
      </c>
      <c r="P13" s="28">
        <v>0.70599999999999996</v>
      </c>
      <c r="Q13" s="23">
        <v>0</v>
      </c>
      <c r="R13" s="20">
        <v>0</v>
      </c>
      <c r="S13" s="25">
        <f t="shared" si="0"/>
        <v>0.52900000000000003</v>
      </c>
      <c r="T13" s="26"/>
    </row>
    <row r="14" spans="1:20" x14ac:dyDescent="0.25">
      <c r="A14" s="27">
        <v>3</v>
      </c>
      <c r="B14" s="21">
        <v>4</v>
      </c>
      <c r="C14" s="22" t="s">
        <v>27</v>
      </c>
      <c r="D14" s="22" t="s">
        <v>25</v>
      </c>
      <c r="E14" s="27">
        <v>0.84299999999999997</v>
      </c>
      <c r="F14" s="27">
        <v>0.79100000000000004</v>
      </c>
      <c r="G14" s="27">
        <v>0.86699999999999999</v>
      </c>
      <c r="H14" s="27">
        <v>0.59399999999999997</v>
      </c>
      <c r="I14" s="27">
        <v>0.56499999999999995</v>
      </c>
      <c r="J14" s="27">
        <v>0.81799999999999995</v>
      </c>
      <c r="K14" s="27">
        <v>0.55600000000000005</v>
      </c>
      <c r="L14" s="23">
        <v>0.14299999999999999</v>
      </c>
      <c r="M14" s="27">
        <v>0.70499999999999996</v>
      </c>
      <c r="N14" s="27">
        <v>0.309</v>
      </c>
      <c r="O14" s="28">
        <v>0.81499999999999995</v>
      </c>
      <c r="P14" s="28">
        <v>0.53700000000000003</v>
      </c>
      <c r="Q14" s="23">
        <v>0.245</v>
      </c>
      <c r="R14" s="20">
        <v>0</v>
      </c>
      <c r="S14" s="25">
        <f t="shared" si="0"/>
        <v>0.55600000000000005</v>
      </c>
      <c r="T14" s="26"/>
    </row>
    <row r="15" spans="1:20" x14ac:dyDescent="0.25">
      <c r="A15" s="27">
        <v>4</v>
      </c>
      <c r="B15" s="21">
        <v>8</v>
      </c>
      <c r="C15" s="22" t="s">
        <v>28</v>
      </c>
      <c r="D15" s="22" t="s">
        <v>29</v>
      </c>
      <c r="E15" s="27">
        <v>0.70799999999999996</v>
      </c>
      <c r="F15" s="27">
        <v>0.83599999999999997</v>
      </c>
      <c r="G15" s="27">
        <v>0.46700000000000003</v>
      </c>
      <c r="H15" s="27">
        <v>0.44800000000000001</v>
      </c>
      <c r="I15" s="27">
        <v>4.2999999999999997E-2</v>
      </c>
      <c r="J15" s="27">
        <v>0.152</v>
      </c>
      <c r="K15" s="27">
        <v>-0.44400000000000001</v>
      </c>
      <c r="L15" s="23">
        <v>0.57099999999999995</v>
      </c>
      <c r="M15" s="27">
        <v>0.51900000000000002</v>
      </c>
      <c r="N15" s="27">
        <v>0.64600000000000002</v>
      </c>
      <c r="O15" s="28"/>
      <c r="P15" s="28"/>
      <c r="Q15" s="23">
        <v>0</v>
      </c>
      <c r="R15" s="20">
        <v>0</v>
      </c>
      <c r="S15" s="25">
        <f t="shared" si="0"/>
        <v>0.28199999999999997</v>
      </c>
      <c r="T15" s="26"/>
    </row>
    <row r="16" spans="1:20" x14ac:dyDescent="0.25">
      <c r="A16" s="27">
        <v>5</v>
      </c>
      <c r="B16" s="21">
        <v>1</v>
      </c>
      <c r="C16" s="22" t="s">
        <v>30</v>
      </c>
      <c r="D16" s="22" t="s">
        <v>29</v>
      </c>
      <c r="E16" s="27">
        <v>0.85399999999999998</v>
      </c>
      <c r="F16" s="27">
        <v>0.73099999999999998</v>
      </c>
      <c r="G16" s="27">
        <v>0.53300000000000003</v>
      </c>
      <c r="H16" s="27">
        <v>0.46899999999999997</v>
      </c>
      <c r="I16" s="27">
        <v>0.52200000000000002</v>
      </c>
      <c r="J16" s="23">
        <v>0.19700000000000001</v>
      </c>
      <c r="K16" s="23">
        <v>0.222</v>
      </c>
      <c r="L16" s="23">
        <v>0</v>
      </c>
      <c r="M16" s="27">
        <v>0.54500000000000004</v>
      </c>
      <c r="N16" s="27">
        <v>0</v>
      </c>
      <c r="O16" s="28"/>
      <c r="P16" s="28"/>
      <c r="Q16" s="23">
        <v>0.98199999999999998</v>
      </c>
      <c r="R16" s="20">
        <v>0</v>
      </c>
      <c r="S16" s="25">
        <f t="shared" si="0"/>
        <v>0.36099999999999999</v>
      </c>
      <c r="T16" s="26"/>
    </row>
    <row r="17" spans="1:20" x14ac:dyDescent="0.25">
      <c r="A17" s="27">
        <v>6</v>
      </c>
      <c r="B17" s="21">
        <v>5</v>
      </c>
      <c r="C17" s="22" t="s">
        <v>31</v>
      </c>
      <c r="D17" s="22" t="s">
        <v>25</v>
      </c>
      <c r="E17" s="27">
        <v>1</v>
      </c>
      <c r="F17" s="27">
        <v>0.91</v>
      </c>
      <c r="G17" s="27">
        <v>0.48899999999999999</v>
      </c>
      <c r="H17" s="27">
        <v>0.69799999999999995</v>
      </c>
      <c r="I17" s="27">
        <v>0.63</v>
      </c>
      <c r="J17" s="23">
        <v>0.71199999999999997</v>
      </c>
      <c r="K17" s="23">
        <v>0.55600000000000005</v>
      </c>
      <c r="L17" s="23">
        <v>0.57099999999999995</v>
      </c>
      <c r="M17" s="27">
        <v>0</v>
      </c>
      <c r="N17" s="27">
        <v>0</v>
      </c>
      <c r="O17" s="28">
        <v>0.63</v>
      </c>
      <c r="P17" s="28">
        <v>0.68899999999999995</v>
      </c>
      <c r="Q17" s="23">
        <v>0.68200000000000005</v>
      </c>
      <c r="R17" s="20">
        <v>0</v>
      </c>
      <c r="S17" s="25">
        <f t="shared" si="0"/>
        <v>0.54100000000000004</v>
      </c>
      <c r="T17" s="26"/>
    </row>
    <row r="18" spans="1:20" x14ac:dyDescent="0.25">
      <c r="A18" s="27">
        <v>7</v>
      </c>
      <c r="B18" s="21">
        <v>5</v>
      </c>
      <c r="C18" s="22" t="s">
        <v>32</v>
      </c>
      <c r="D18" s="22" t="s">
        <v>33</v>
      </c>
      <c r="E18" s="27">
        <v>0.70799999999999996</v>
      </c>
      <c r="F18" s="27">
        <v>0</v>
      </c>
      <c r="G18" s="27">
        <v>0</v>
      </c>
      <c r="H18" s="27">
        <v>0</v>
      </c>
      <c r="I18" s="27">
        <v>0</v>
      </c>
      <c r="J18" s="23">
        <v>0</v>
      </c>
      <c r="K18" s="23">
        <v>0</v>
      </c>
      <c r="L18" s="23">
        <v>0</v>
      </c>
      <c r="M18" s="27">
        <v>0</v>
      </c>
      <c r="N18" s="27">
        <v>0</v>
      </c>
      <c r="O18" s="28"/>
      <c r="P18" s="28"/>
      <c r="Q18" s="23">
        <v>0</v>
      </c>
      <c r="R18" s="20">
        <v>0</v>
      </c>
      <c r="S18" s="25">
        <f t="shared" si="0"/>
        <v>5.0999999999999997E-2</v>
      </c>
      <c r="T18" s="26"/>
    </row>
    <row r="19" spans="1:20" x14ac:dyDescent="0.25">
      <c r="A19" s="27">
        <v>8</v>
      </c>
      <c r="B19" s="21">
        <v>7</v>
      </c>
      <c r="C19" s="22" t="s">
        <v>34</v>
      </c>
      <c r="D19" s="22" t="s">
        <v>25</v>
      </c>
      <c r="E19" s="27">
        <v>0.68500000000000005</v>
      </c>
      <c r="F19" s="27">
        <v>0.56699999999999995</v>
      </c>
      <c r="G19" s="27">
        <v>0.57799999999999996</v>
      </c>
      <c r="H19" s="27">
        <v>0.57299999999999995</v>
      </c>
      <c r="I19" s="27">
        <v>0.315</v>
      </c>
      <c r="J19" s="23">
        <v>0.65200000000000002</v>
      </c>
      <c r="K19" s="23">
        <v>0.222</v>
      </c>
      <c r="L19" s="23">
        <v>0</v>
      </c>
      <c r="M19" s="27">
        <v>0.379</v>
      </c>
      <c r="N19" s="27">
        <v>0.625</v>
      </c>
      <c r="O19" s="28"/>
      <c r="P19" s="28"/>
      <c r="Q19" s="23">
        <v>0.27300000000000002</v>
      </c>
      <c r="R19" s="20">
        <v>0</v>
      </c>
      <c r="S19" s="25">
        <f t="shared" si="0"/>
        <v>0.34799999999999998</v>
      </c>
      <c r="T19" s="26"/>
    </row>
    <row r="20" spans="1:20" x14ac:dyDescent="0.25">
      <c r="A20" s="27">
        <v>9</v>
      </c>
      <c r="B20" s="21">
        <v>9</v>
      </c>
      <c r="C20" s="22" t="s">
        <v>35</v>
      </c>
      <c r="D20" s="22" t="s">
        <v>29</v>
      </c>
      <c r="E20" s="27">
        <v>0.89900000000000002</v>
      </c>
      <c r="F20" s="27">
        <v>0.67200000000000004</v>
      </c>
      <c r="G20" s="27">
        <v>0.6</v>
      </c>
      <c r="H20" s="27">
        <v>0.85399999999999998</v>
      </c>
      <c r="I20" s="27">
        <v>0.77200000000000002</v>
      </c>
      <c r="J20" s="23">
        <v>0.66700000000000004</v>
      </c>
      <c r="K20" s="23">
        <v>1</v>
      </c>
      <c r="L20" s="23">
        <v>1</v>
      </c>
      <c r="M20" s="27">
        <v>0.81799999999999995</v>
      </c>
      <c r="N20" s="27">
        <v>0.435</v>
      </c>
      <c r="O20" s="28">
        <v>0.73499999999999999</v>
      </c>
      <c r="P20" s="28">
        <v>0.70099999999999996</v>
      </c>
      <c r="Q20" s="23">
        <v>0</v>
      </c>
      <c r="R20" s="20">
        <v>0</v>
      </c>
      <c r="S20" s="25">
        <f t="shared" si="0"/>
        <v>0.65400000000000003</v>
      </c>
      <c r="T20" s="26"/>
    </row>
    <row r="21" spans="1:20" x14ac:dyDescent="0.25">
      <c r="A21" s="27">
        <v>10</v>
      </c>
      <c r="B21" s="21">
        <v>10</v>
      </c>
      <c r="C21" s="22" t="s">
        <v>36</v>
      </c>
      <c r="D21" s="22" t="s">
        <v>37</v>
      </c>
      <c r="E21" s="27">
        <v>0.86499999999999999</v>
      </c>
      <c r="F21" s="27">
        <v>0.97</v>
      </c>
      <c r="G21" s="27">
        <v>0.44400000000000001</v>
      </c>
      <c r="H21" s="27">
        <v>0.52100000000000002</v>
      </c>
      <c r="I21" s="27">
        <v>0.78300000000000003</v>
      </c>
      <c r="J21" s="23">
        <v>0.66700000000000004</v>
      </c>
      <c r="K21" s="23">
        <v>0.222</v>
      </c>
      <c r="L21" s="23">
        <v>0.14299999999999999</v>
      </c>
      <c r="M21" s="27">
        <v>0.76100000000000001</v>
      </c>
      <c r="N21" s="27">
        <v>0.25900000000000001</v>
      </c>
      <c r="O21" s="28">
        <v>0.72</v>
      </c>
      <c r="P21" s="28">
        <v>0.67800000000000005</v>
      </c>
      <c r="Q21" s="23">
        <v>0</v>
      </c>
      <c r="R21" s="20">
        <v>0</v>
      </c>
      <c r="S21" s="25">
        <f t="shared" si="0"/>
        <v>0.502</v>
      </c>
      <c r="T21" s="26"/>
    </row>
    <row r="22" spans="1:20" x14ac:dyDescent="0.25">
      <c r="A22" s="27">
        <v>11</v>
      </c>
      <c r="B22" s="21">
        <v>3</v>
      </c>
      <c r="C22" s="22" t="s">
        <v>38</v>
      </c>
      <c r="D22" s="22" t="s">
        <v>33</v>
      </c>
      <c r="E22" s="27">
        <v>0.93300000000000005</v>
      </c>
      <c r="F22" s="27">
        <v>0.56699999999999995</v>
      </c>
      <c r="G22" s="27">
        <v>0</v>
      </c>
      <c r="H22" s="27">
        <v>0.74</v>
      </c>
      <c r="I22" s="27">
        <v>0.152</v>
      </c>
      <c r="J22" s="23">
        <v>0</v>
      </c>
      <c r="K22" s="23">
        <v>1</v>
      </c>
      <c r="L22" s="23">
        <v>0</v>
      </c>
      <c r="M22" s="27">
        <v>0</v>
      </c>
      <c r="N22" s="27">
        <v>0</v>
      </c>
      <c r="O22" s="28"/>
      <c r="P22" s="28"/>
      <c r="Q22" s="23">
        <v>0</v>
      </c>
      <c r="R22" s="20">
        <v>0</v>
      </c>
      <c r="S22" s="25">
        <f t="shared" si="0"/>
        <v>0.24199999999999999</v>
      </c>
      <c r="T22" s="26"/>
    </row>
    <row r="23" spans="1:20" x14ac:dyDescent="0.25">
      <c r="A23" s="27">
        <v>12</v>
      </c>
      <c r="B23" s="21">
        <v>3</v>
      </c>
      <c r="C23" s="22" t="s">
        <v>39</v>
      </c>
      <c r="D23" s="22" t="s">
        <v>25</v>
      </c>
      <c r="E23" s="27">
        <v>0.92100000000000004</v>
      </c>
      <c r="F23" s="27">
        <v>0.83599999999999997</v>
      </c>
      <c r="G23" s="27">
        <v>0.73299999999999998</v>
      </c>
      <c r="H23" s="27">
        <v>1</v>
      </c>
      <c r="I23" s="27">
        <v>1</v>
      </c>
      <c r="J23" s="23">
        <v>1</v>
      </c>
      <c r="K23" s="23">
        <v>0.77800000000000002</v>
      </c>
      <c r="L23" s="23">
        <v>0.85699999999999998</v>
      </c>
      <c r="M23" s="27">
        <v>1</v>
      </c>
      <c r="N23" s="27">
        <v>1</v>
      </c>
      <c r="O23" s="28">
        <v>0.63</v>
      </c>
      <c r="P23" s="28">
        <v>1</v>
      </c>
      <c r="Q23" s="23">
        <v>1</v>
      </c>
      <c r="R23" s="20">
        <v>1</v>
      </c>
      <c r="S23" s="25">
        <f t="shared" si="0"/>
        <v>0.91100000000000003</v>
      </c>
      <c r="T23" s="26"/>
    </row>
    <row r="24" spans="1:20" x14ac:dyDescent="0.25">
      <c r="A24" s="27">
        <v>13</v>
      </c>
      <c r="B24" s="21">
        <v>8</v>
      </c>
      <c r="C24" s="22" t="s">
        <v>40</v>
      </c>
      <c r="D24" s="22" t="s">
        <v>29</v>
      </c>
      <c r="E24" s="27">
        <v>0.876</v>
      </c>
      <c r="F24" s="27">
        <v>0.92500000000000004</v>
      </c>
      <c r="G24" s="27">
        <v>1</v>
      </c>
      <c r="H24" s="27">
        <v>0.88500000000000001</v>
      </c>
      <c r="I24" s="27">
        <v>0.46700000000000003</v>
      </c>
      <c r="J24" s="23">
        <v>0.98499999999999999</v>
      </c>
      <c r="K24" s="23">
        <v>-0.111</v>
      </c>
      <c r="L24" s="23">
        <v>0.42899999999999999</v>
      </c>
      <c r="M24" s="27">
        <v>0.54200000000000004</v>
      </c>
      <c r="N24" s="27">
        <v>0</v>
      </c>
      <c r="O24" s="28">
        <v>0.64500000000000002</v>
      </c>
      <c r="P24" s="28">
        <v>0.72299999999999998</v>
      </c>
      <c r="Q24" s="23">
        <v>0</v>
      </c>
      <c r="R24" s="20">
        <v>0</v>
      </c>
      <c r="S24" s="25">
        <f t="shared" si="0"/>
        <v>0.52600000000000002</v>
      </c>
      <c r="T24" s="26"/>
    </row>
    <row r="25" spans="1:20" x14ac:dyDescent="0.25">
      <c r="A25" s="27">
        <v>14</v>
      </c>
      <c r="B25" s="21">
        <v>10</v>
      </c>
      <c r="C25" s="22" t="s">
        <v>41</v>
      </c>
      <c r="D25" s="22" t="s">
        <v>25</v>
      </c>
      <c r="E25" s="27">
        <v>0.91</v>
      </c>
      <c r="F25" s="27">
        <v>0.76100000000000001</v>
      </c>
      <c r="G25" s="27">
        <v>0.33300000000000002</v>
      </c>
      <c r="H25" s="27">
        <v>0.81299999999999994</v>
      </c>
      <c r="I25" s="27">
        <v>0.84799999999999998</v>
      </c>
      <c r="J25" s="23">
        <v>0.77300000000000002</v>
      </c>
      <c r="K25" s="23">
        <v>0.33300000000000002</v>
      </c>
      <c r="L25" s="23">
        <v>0.42899999999999999</v>
      </c>
      <c r="M25" s="27">
        <v>0.53</v>
      </c>
      <c r="N25" s="27">
        <v>0.625</v>
      </c>
      <c r="O25" s="28"/>
      <c r="P25" s="28">
        <v>0.84199999999999997</v>
      </c>
      <c r="Q25" s="23">
        <v>0</v>
      </c>
      <c r="R25" s="20">
        <v>0</v>
      </c>
      <c r="S25" s="25">
        <f t="shared" si="0"/>
        <v>0.51400000000000001</v>
      </c>
      <c r="T25" s="26"/>
    </row>
    <row r="26" spans="1:20" x14ac:dyDescent="0.25">
      <c r="A26" s="27">
        <v>15</v>
      </c>
      <c r="B26" s="21">
        <v>3</v>
      </c>
      <c r="C26" s="22" t="s">
        <v>42</v>
      </c>
      <c r="D26" s="22" t="s">
        <v>43</v>
      </c>
      <c r="E26" s="27">
        <v>0.82</v>
      </c>
      <c r="F26" s="27">
        <v>0.44800000000000001</v>
      </c>
      <c r="G26" s="27">
        <v>0.46700000000000003</v>
      </c>
      <c r="H26" s="27">
        <v>0.51</v>
      </c>
      <c r="I26" s="27">
        <v>0.27200000000000002</v>
      </c>
      <c r="J26" s="23">
        <v>0.45500000000000002</v>
      </c>
      <c r="K26" s="23">
        <v>0.77800000000000002</v>
      </c>
      <c r="L26" s="23">
        <v>-0.14299999999999999</v>
      </c>
      <c r="M26" s="27">
        <v>0.75800000000000001</v>
      </c>
      <c r="N26" s="27">
        <v>0</v>
      </c>
      <c r="O26" s="28"/>
      <c r="P26" s="28"/>
      <c r="Q26" s="23">
        <v>0.6</v>
      </c>
      <c r="R26" s="20">
        <v>0.77600000000000002</v>
      </c>
      <c r="S26" s="25">
        <f t="shared" si="0"/>
        <v>0.41</v>
      </c>
      <c r="T26" s="26"/>
    </row>
    <row r="27" spans="1:20" x14ac:dyDescent="0.25">
      <c r="A27" s="27">
        <v>16</v>
      </c>
      <c r="B27" s="21">
        <v>6</v>
      </c>
      <c r="C27" s="22" t="s">
        <v>44</v>
      </c>
      <c r="D27" s="22" t="s">
        <v>25</v>
      </c>
      <c r="E27" s="27">
        <v>0.56200000000000006</v>
      </c>
      <c r="F27" s="27">
        <v>0.53700000000000003</v>
      </c>
      <c r="G27" s="27">
        <v>8.8999999999999996E-2</v>
      </c>
      <c r="H27" s="27">
        <v>0.78100000000000003</v>
      </c>
      <c r="I27" s="27">
        <v>0.29299999999999998</v>
      </c>
      <c r="J27" s="23">
        <v>9.0999999999999998E-2</v>
      </c>
      <c r="K27" s="23">
        <v>0.66700000000000004</v>
      </c>
      <c r="L27" s="23">
        <v>0.71399999999999997</v>
      </c>
      <c r="M27" s="27">
        <v>0.443</v>
      </c>
      <c r="N27" s="27">
        <v>0</v>
      </c>
      <c r="O27" s="28"/>
      <c r="P27" s="28"/>
      <c r="Q27" s="23">
        <v>0.23599999999999999</v>
      </c>
      <c r="R27" s="20">
        <v>0</v>
      </c>
      <c r="S27" s="25">
        <f t="shared" si="0"/>
        <v>0.315</v>
      </c>
      <c r="T27" s="26"/>
    </row>
    <row r="28" spans="1:20" x14ac:dyDescent="0.25">
      <c r="A28" s="27">
        <v>17</v>
      </c>
      <c r="B28" s="21">
        <v>8</v>
      </c>
      <c r="C28" s="22" t="s">
        <v>45</v>
      </c>
      <c r="D28" s="22" t="s">
        <v>25</v>
      </c>
      <c r="E28" s="27">
        <v>0.91</v>
      </c>
      <c r="F28" s="27">
        <v>0.83599999999999997</v>
      </c>
      <c r="G28" s="27">
        <v>0.82199999999999995</v>
      </c>
      <c r="H28" s="27">
        <v>0.68799999999999994</v>
      </c>
      <c r="I28" s="27">
        <v>0.75</v>
      </c>
      <c r="J28" s="23">
        <v>0.77300000000000002</v>
      </c>
      <c r="K28" s="23">
        <v>0.88900000000000001</v>
      </c>
      <c r="L28" s="23">
        <v>1</v>
      </c>
      <c r="M28" s="27">
        <v>0.70499999999999996</v>
      </c>
      <c r="N28" s="27">
        <v>0.52200000000000002</v>
      </c>
      <c r="O28" s="28">
        <v>1</v>
      </c>
      <c r="P28" s="28">
        <v>0.751</v>
      </c>
      <c r="Q28" s="23">
        <v>0.745</v>
      </c>
      <c r="R28" s="20">
        <v>0</v>
      </c>
      <c r="S28" s="25">
        <f t="shared" si="0"/>
        <v>0.74199999999999999</v>
      </c>
      <c r="T28" s="26"/>
    </row>
    <row r="29" spans="1:20" x14ac:dyDescent="0.25">
      <c r="A29" s="27">
        <v>18</v>
      </c>
      <c r="B29" s="21">
        <v>10</v>
      </c>
      <c r="C29" s="22" t="s">
        <v>46</v>
      </c>
      <c r="D29" s="22" t="s">
        <v>25</v>
      </c>
      <c r="E29" s="27">
        <v>0.94399999999999995</v>
      </c>
      <c r="F29" s="27">
        <v>0.91</v>
      </c>
      <c r="G29" s="27">
        <v>0.55600000000000005</v>
      </c>
      <c r="H29" s="27">
        <v>0.38500000000000001</v>
      </c>
      <c r="I29" s="27">
        <v>0</v>
      </c>
      <c r="J29" s="23">
        <v>0</v>
      </c>
      <c r="K29" s="23">
        <v>0.222</v>
      </c>
      <c r="L29" s="23">
        <v>-0.71399999999999997</v>
      </c>
      <c r="M29" s="27">
        <v>0.54500000000000004</v>
      </c>
      <c r="N29" s="27">
        <v>0</v>
      </c>
      <c r="O29" s="28">
        <v>0.81</v>
      </c>
      <c r="P29" s="28"/>
      <c r="Q29" s="23">
        <v>0</v>
      </c>
      <c r="R29" s="20">
        <v>0</v>
      </c>
      <c r="S29" s="25">
        <f t="shared" si="0"/>
        <v>0.26100000000000001</v>
      </c>
      <c r="T29" s="26"/>
    </row>
  </sheetData>
  <mergeCells count="6">
    <mergeCell ref="B2:S2"/>
    <mergeCell ref="B3:S3"/>
    <mergeCell ref="B4:S4"/>
    <mergeCell ref="M9:P9"/>
    <mergeCell ref="B10:D10"/>
    <mergeCell ref="E10:R10"/>
  </mergeCells>
  <printOptions horizontalCentered="1" verticalCentered="1"/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- муж</vt:lpstr>
      <vt:lpstr>Итог - жен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2018-07-11T13:57:20Z</dcterms:modified>
</cp:coreProperties>
</file>